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Instructions" sheetId="1" r:id="rId1"/>
    <sheet name="Scoresheet" sheetId="2" r:id="rId2"/>
    <sheet name="Dice_Roll" sheetId="3" r:id="rId3"/>
    <sheet name="Boxscore" sheetId="4" r:id="rId4"/>
  </sheets>
  <definedNames/>
  <calcPr fullCalcOnLoad="1"/>
</workbook>
</file>

<file path=xl/sharedStrings.xml><?xml version="1.0" encoding="utf-8"?>
<sst xmlns="http://schemas.openxmlformats.org/spreadsheetml/2006/main" count="240" uniqueCount="132">
  <si>
    <t>1Q</t>
  </si>
  <si>
    <t>2Q</t>
  </si>
  <si>
    <t>3Q</t>
  </si>
  <si>
    <t>FINAL</t>
  </si>
  <si>
    <t>Time</t>
  </si>
  <si>
    <t>TOTALS</t>
  </si>
  <si>
    <t>Date:</t>
  </si>
  <si>
    <t>Game #:</t>
  </si>
  <si>
    <t>Mod</t>
  </si>
  <si>
    <t>+2</t>
  </si>
  <si>
    <t>+4</t>
  </si>
  <si>
    <t>+6</t>
  </si>
  <si>
    <t>OT</t>
  </si>
  <si>
    <t>VISITORS</t>
  </si>
  <si>
    <t>HOME</t>
  </si>
  <si>
    <t>+8</t>
  </si>
  <si>
    <t>TOT</t>
  </si>
  <si>
    <t>-2</t>
  </si>
  <si>
    <t>-4</t>
  </si>
  <si>
    <t>-6</t>
  </si>
  <si>
    <t>-8</t>
  </si>
  <si>
    <t>-10</t>
  </si>
  <si>
    <t>-12</t>
  </si>
  <si>
    <t>-14</t>
  </si>
  <si>
    <t>Pace:</t>
  </si>
  <si>
    <t>TO:</t>
  </si>
  <si>
    <t>Dice</t>
  </si>
  <si>
    <t>Fouled out</t>
  </si>
  <si>
    <t>1st</t>
  </si>
  <si>
    <t>2nd</t>
  </si>
  <si>
    <t>3rd</t>
  </si>
  <si>
    <t>4th</t>
  </si>
  <si>
    <t>Totals</t>
  </si>
  <si>
    <t>Rebounds</t>
  </si>
  <si>
    <t>Assist</t>
  </si>
  <si>
    <t>Season:</t>
  </si>
  <si>
    <t>PTS</t>
  </si>
  <si>
    <t>Field Goals</t>
  </si>
  <si>
    <t>RO:</t>
  </si>
  <si>
    <t>HD:</t>
  </si>
  <si>
    <t>FGM/A</t>
  </si>
  <si>
    <t>3PM/A</t>
  </si>
  <si>
    <t>FTM/A</t>
  </si>
  <si>
    <t>MP</t>
  </si>
  <si>
    <t>TR</t>
  </si>
  <si>
    <t>AST</t>
  </si>
  <si>
    <t>STL</t>
  </si>
  <si>
    <t>BLK</t>
  </si>
  <si>
    <t>Final</t>
  </si>
  <si>
    <t>1st Q.</t>
  </si>
  <si>
    <t>2nd Q.</t>
  </si>
  <si>
    <t>3rd Q.</t>
  </si>
  <si>
    <t>4th Q.</t>
  </si>
  <si>
    <t>D1</t>
  </si>
  <si>
    <t>D2</t>
  </si>
  <si>
    <t>VISITOR</t>
  </si>
  <si>
    <t>Bariobabers productions for Merchiugames 2011</t>
  </si>
  <si>
    <t>Regular Season Basketball Game official accessory</t>
  </si>
  <si>
    <t>Poss:</t>
  </si>
  <si>
    <t>Prog</t>
  </si>
  <si>
    <t>Pts</t>
  </si>
  <si>
    <t>REGULAR SEASON BASKETBALL e-SCORESHEET</t>
  </si>
  <si>
    <t>R</t>
  </si>
  <si>
    <t>Roster:</t>
  </si>
  <si>
    <t>2OT</t>
  </si>
  <si>
    <t>3OT</t>
  </si>
  <si>
    <t>date:</t>
  </si>
  <si>
    <t xml:space="preserve">at:   </t>
  </si>
  <si>
    <t>REBOUNDS</t>
  </si>
  <si>
    <t>POS</t>
  </si>
  <si>
    <t>MIN</t>
  </si>
  <si>
    <t>FGM</t>
  </si>
  <si>
    <t>FGA</t>
  </si>
  <si>
    <t>3PTM</t>
  </si>
  <si>
    <t>3PTA</t>
  </si>
  <si>
    <t>FTM</t>
  </si>
  <si>
    <t>FTA</t>
  </si>
  <si>
    <t>OFF</t>
  </si>
  <si>
    <t>DEF</t>
  </si>
  <si>
    <t>FG%:</t>
  </si>
  <si>
    <t>3PT%:</t>
  </si>
  <si>
    <t>FT%:</t>
  </si>
  <si>
    <t>Team Reb:</t>
  </si>
  <si>
    <t>TTS</t>
  </si>
  <si>
    <t>Most Valuable Player:</t>
  </si>
  <si>
    <t>Fouled out:</t>
  </si>
  <si>
    <t>Turnovers:</t>
  </si>
  <si>
    <t>HO:</t>
  </si>
  <si>
    <t>RD:</t>
  </si>
  <si>
    <r>
      <t xml:space="preserve">Compile the first three cells with the Game info: </t>
    </r>
    <r>
      <rPr>
        <b/>
        <sz val="10"/>
        <rFont val="Tahoma"/>
        <family val="2"/>
      </rPr>
      <t>Date, Game#, Season.</t>
    </r>
  </si>
  <si>
    <r>
      <t xml:space="preserve">The up half of the scoresheet is for the </t>
    </r>
    <r>
      <rPr>
        <b/>
        <sz val="10"/>
        <rFont val="Tahoma"/>
        <family val="2"/>
      </rPr>
      <t>VISITING TEAM</t>
    </r>
    <r>
      <rPr>
        <sz val="10"/>
        <rFont val="Tahoma"/>
        <family val="2"/>
      </rPr>
      <t xml:space="preserve">, the below half is for the </t>
    </r>
    <r>
      <rPr>
        <b/>
        <sz val="10"/>
        <rFont val="Tahoma"/>
        <family val="2"/>
      </rPr>
      <t>HOME TEAM</t>
    </r>
    <r>
      <rPr>
        <sz val="10"/>
        <rFont val="Tahoma"/>
        <family val="2"/>
      </rPr>
      <t>.</t>
    </r>
  </si>
  <si>
    <r>
      <t xml:space="preserve">In the </t>
    </r>
    <r>
      <rPr>
        <b/>
        <sz val="10"/>
        <rFont val="Tahoma"/>
        <family val="2"/>
      </rPr>
      <t>TOT</t>
    </r>
    <r>
      <rPr>
        <sz val="10"/>
        <rFont val="Tahoma"/>
        <family val="2"/>
      </rPr>
      <t xml:space="preserve"> cell will appear the value to split in the progress of the game for the VISITING TEAM.</t>
    </r>
  </si>
  <si>
    <r>
      <t xml:space="preserve">In the </t>
    </r>
    <r>
      <rPr>
        <b/>
        <sz val="10"/>
        <rFont val="Tahoma"/>
        <family val="2"/>
      </rPr>
      <t>TOT</t>
    </r>
    <r>
      <rPr>
        <sz val="10"/>
        <rFont val="Tahoma"/>
        <family val="2"/>
      </rPr>
      <t xml:space="preserve"> cell will appear the value to split in the progress of the game for the HOME TEAM.</t>
    </r>
  </si>
  <si>
    <t>BEFORE THE START OF THE GAME:</t>
  </si>
  <si>
    <t>START THE GAME:</t>
  </si>
  <si>
    <r>
      <t xml:space="preserve">Automatically in the </t>
    </r>
    <r>
      <rPr>
        <b/>
        <sz val="10"/>
        <rFont val="Tahoma"/>
        <family val="2"/>
      </rPr>
      <t>Prog</t>
    </r>
    <r>
      <rPr>
        <sz val="10"/>
        <rFont val="Tahoma"/>
        <family val="2"/>
      </rPr>
      <t xml:space="preserve"> cell you will have the total points scored.</t>
    </r>
  </si>
  <si>
    <r>
      <t xml:space="preserve">you have 16 cells the </t>
    </r>
    <r>
      <rPr>
        <b/>
        <sz val="10"/>
        <rFont val="Tahoma"/>
        <family val="2"/>
      </rPr>
      <t>1st</t>
    </r>
    <r>
      <rPr>
        <sz val="10"/>
        <rFont val="Tahoma"/>
        <family val="2"/>
      </rPr>
      <t xml:space="preserve"> column for each player to compile with shots made and missed; </t>
    </r>
  </si>
  <si>
    <r>
      <t xml:space="preserve">place a </t>
    </r>
    <r>
      <rPr>
        <b/>
        <sz val="10"/>
        <rFont val="Tahoma"/>
        <family val="2"/>
      </rPr>
      <t>O</t>
    </r>
    <r>
      <rPr>
        <sz val="10"/>
        <rFont val="Tahoma"/>
        <family val="2"/>
      </rPr>
      <t xml:space="preserve"> for a FG made, a </t>
    </r>
    <r>
      <rPr>
        <b/>
        <sz val="10"/>
        <rFont val="Tahoma"/>
        <family val="2"/>
      </rPr>
      <t>T</t>
    </r>
    <r>
      <rPr>
        <sz val="10"/>
        <rFont val="Tahoma"/>
        <family val="2"/>
      </rPr>
      <t xml:space="preserve"> for a three pt made, a </t>
    </r>
    <r>
      <rPr>
        <b/>
        <sz val="10"/>
        <rFont val="Tahoma"/>
        <family val="2"/>
      </rPr>
      <t>X</t>
    </r>
    <r>
      <rPr>
        <sz val="10"/>
        <rFont val="Tahoma"/>
        <family val="2"/>
      </rPr>
      <t xml:space="preserve"> for a FT made.</t>
    </r>
  </si>
  <si>
    <r>
      <t xml:space="preserve">place a </t>
    </r>
    <r>
      <rPr>
        <b/>
        <sz val="10"/>
        <rFont val="Tahoma"/>
        <family val="2"/>
      </rPr>
      <t>2</t>
    </r>
    <r>
      <rPr>
        <sz val="10"/>
        <rFont val="Tahoma"/>
        <family val="2"/>
      </rPr>
      <t xml:space="preserve"> for a FG missed, a </t>
    </r>
    <r>
      <rPr>
        <b/>
        <sz val="10"/>
        <rFont val="Tahoma"/>
        <family val="2"/>
      </rPr>
      <t>3</t>
    </r>
    <r>
      <rPr>
        <sz val="10"/>
        <rFont val="Tahoma"/>
        <family val="2"/>
      </rPr>
      <t xml:space="preserve"> for a three pt missed, a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for a FT missed.</t>
    </r>
  </si>
  <si>
    <t>So a 1/2 of FG is registered as an O and a 2; a 0/3 of FG as 2, 2, 2; a 1/3 of 3pt as a T and 3, 3; a 2/4 of FT as X, X, 1, 1.</t>
  </si>
  <si>
    <r>
      <t xml:space="preserve">It is assumed that a Player will not made a total of more than 16 shots in a quarter. If it happens, go head to the </t>
    </r>
    <r>
      <rPr>
        <b/>
        <sz val="10"/>
        <rFont val="Tahoma"/>
        <family val="2"/>
      </rPr>
      <t>2nd</t>
    </r>
    <r>
      <rPr>
        <sz val="10"/>
        <rFont val="Tahoma"/>
        <family val="2"/>
      </rPr>
      <t xml:space="preserve"> space.</t>
    </r>
  </si>
  <si>
    <t>Add 1 for every Rebound grabbed.</t>
  </si>
  <si>
    <t>Same thing with Assists, Steals and Blocks. Assists are compiled quarter by quarter, Steals and Blocks only the totals.</t>
  </si>
  <si>
    <t>END OF THE GAME:</t>
  </si>
  <si>
    <t>compile the stats for these Players as for the others but at the end of each quarter remember to make the reassignment.</t>
  </si>
  <si>
    <t xml:space="preserve">Write the names of those Players in the shaded cells on the below part of each Team space: </t>
  </si>
  <si>
    <t>With the first roll of the game you will determine the Players not active for that game (See the Roster rules).</t>
  </si>
  <si>
    <t>You will have to make a last thing: calculate the Minutes played by each player.</t>
  </si>
  <si>
    <t>From the Roster table on the Team chart you will have the MIN value for each player.</t>
  </si>
  <si>
    <t xml:space="preserve">Sum the value aside to the Player cell and obtain the Minutes played by that player. </t>
  </si>
  <si>
    <t>When all the values are registered, the ultimate sum at the base of the column should be 240'.</t>
  </si>
  <si>
    <t>If you a different value you should adjust according to the Rules.</t>
  </si>
  <si>
    <t>If you have correctly compiled the stats, when you have rolled the last dice and written the last stats, you will have the scoresheet complete.</t>
  </si>
  <si>
    <r>
      <t xml:space="preserve">Automatically the sheet calculate the Totals of every stat, included the Team Rebounds </t>
    </r>
    <r>
      <rPr>
        <b/>
        <sz val="10"/>
        <rFont val="Tahoma"/>
        <family val="2"/>
      </rPr>
      <t>(TR)</t>
    </r>
    <r>
      <rPr>
        <sz val="10"/>
        <rFont val="Tahoma"/>
        <family val="2"/>
      </rPr>
      <t xml:space="preserve"> and the Possessions </t>
    </r>
    <r>
      <rPr>
        <b/>
        <sz val="10"/>
        <rFont val="Tahoma"/>
        <family val="2"/>
      </rPr>
      <t>(Poss).</t>
    </r>
  </si>
  <si>
    <r>
      <t xml:space="preserve">Insert the PACE values from the Team charts in the </t>
    </r>
    <r>
      <rPr>
        <b/>
        <sz val="10"/>
        <rFont val="Tahoma"/>
        <family val="2"/>
      </rPr>
      <t>PACE</t>
    </r>
    <r>
      <rPr>
        <sz val="10"/>
        <rFont val="Tahoma"/>
        <family val="2"/>
      </rPr>
      <t xml:space="preserve"> cells, under the Totals, for each Team.</t>
    </r>
  </si>
  <si>
    <r>
      <t xml:space="preserve">Write the modifiers obtained from hte </t>
    </r>
    <r>
      <rPr>
        <b/>
        <sz val="10"/>
        <rFont val="Tahoma"/>
        <family val="2"/>
      </rPr>
      <t>TOT</t>
    </r>
    <r>
      <rPr>
        <sz val="10"/>
        <rFont val="Tahoma"/>
        <family val="2"/>
      </rPr>
      <t xml:space="preserve"> value in the yellow column </t>
    </r>
    <r>
      <rPr>
        <b/>
        <sz val="10"/>
        <rFont val="Tahoma"/>
        <family val="2"/>
      </rPr>
      <t>PTS</t>
    </r>
    <r>
      <rPr>
        <sz val="10"/>
        <rFont val="Tahoma"/>
        <family val="2"/>
      </rPr>
      <t xml:space="preserve"> in the VISITING TEAM progress of the game column.</t>
    </r>
  </si>
  <si>
    <r>
      <t xml:space="preserve">Write the modifiers obtained from hte </t>
    </r>
    <r>
      <rPr>
        <b/>
        <sz val="10"/>
        <rFont val="Tahoma"/>
        <family val="2"/>
      </rPr>
      <t>TOT</t>
    </r>
    <r>
      <rPr>
        <sz val="10"/>
        <rFont val="Tahoma"/>
        <family val="2"/>
      </rPr>
      <t xml:space="preserve"> value in the yellow column </t>
    </r>
    <r>
      <rPr>
        <b/>
        <sz val="10"/>
        <rFont val="Tahoma"/>
        <family val="2"/>
      </rPr>
      <t>PTS</t>
    </r>
    <r>
      <rPr>
        <sz val="10"/>
        <rFont val="Tahoma"/>
        <family val="2"/>
      </rPr>
      <t xml:space="preserve"> in the HOME TEAM progress of the game column.</t>
    </r>
  </si>
  <si>
    <r>
      <t xml:space="preserve">Insert in the yellow columns </t>
    </r>
    <r>
      <rPr>
        <b/>
        <sz val="10"/>
        <rFont val="Tahoma"/>
        <family val="2"/>
      </rPr>
      <t>R</t>
    </r>
    <r>
      <rPr>
        <sz val="10"/>
        <rFont val="Tahoma"/>
        <family val="2"/>
      </rPr>
      <t xml:space="preserve"> the modifiers for the REBOUNDS as explained in the Advanced Rules.</t>
    </r>
  </si>
  <si>
    <r>
      <t xml:space="preserve">Write the first Player mentioned by the Team chart in the first cell of the </t>
    </r>
    <r>
      <rPr>
        <b/>
        <sz val="10"/>
        <rFont val="Tahoma"/>
        <family val="2"/>
      </rPr>
      <t>VISITORS</t>
    </r>
    <r>
      <rPr>
        <sz val="10"/>
        <rFont val="Tahoma"/>
        <family val="2"/>
      </rPr>
      <t xml:space="preserve"> column.</t>
    </r>
  </si>
  <si>
    <t>To keep track of the other Player stats proceed in this way:</t>
  </si>
  <si>
    <t>To keep track of the Player scoring stats proceed in this way:</t>
  </si>
  <si>
    <r>
      <t xml:space="preserve">Insert the ROAD OFFENSE value and the HOME DEFENSE value from the Team chart in the </t>
    </r>
    <r>
      <rPr>
        <b/>
        <sz val="10"/>
        <rFont val="Tahoma"/>
        <family val="2"/>
      </rPr>
      <t>RO</t>
    </r>
    <r>
      <rPr>
        <sz val="10"/>
        <rFont val="Tahoma"/>
        <family val="2"/>
      </rPr>
      <t xml:space="preserve"> and </t>
    </r>
    <r>
      <rPr>
        <b/>
        <sz val="10"/>
        <rFont val="Tahoma"/>
        <family val="2"/>
      </rPr>
      <t>HD</t>
    </r>
    <r>
      <rPr>
        <sz val="10"/>
        <rFont val="Tahoma"/>
        <family val="2"/>
      </rPr>
      <t xml:space="preserve"> cells, in the VISITORS half.</t>
    </r>
  </si>
  <si>
    <r>
      <t xml:space="preserve">Insert the HOME OFFENSE value and the ROAD DEFENSE value from the Team chart in the </t>
    </r>
    <r>
      <rPr>
        <b/>
        <sz val="10"/>
        <rFont val="Tahoma"/>
        <family val="2"/>
      </rPr>
      <t>HO</t>
    </r>
    <r>
      <rPr>
        <sz val="10"/>
        <rFont val="Tahoma"/>
        <family val="2"/>
      </rPr>
      <t xml:space="preserve"> and </t>
    </r>
    <r>
      <rPr>
        <b/>
        <sz val="10"/>
        <rFont val="Tahoma"/>
        <family val="2"/>
      </rPr>
      <t>RD</t>
    </r>
    <r>
      <rPr>
        <sz val="10"/>
        <rFont val="Tahoma"/>
        <family val="2"/>
      </rPr>
      <t xml:space="preserve"> cells, in the HOME half.</t>
    </r>
  </si>
  <si>
    <r>
      <t xml:space="preserve">Roll the dice and insert the values obtained in the </t>
    </r>
    <r>
      <rPr>
        <b/>
        <sz val="10"/>
        <rFont val="Tahoma"/>
        <family val="2"/>
      </rPr>
      <t>3</t>
    </r>
    <r>
      <rPr>
        <sz val="10"/>
        <rFont val="Tahoma"/>
        <family val="2"/>
      </rPr>
      <t xml:space="preserve"> row under </t>
    </r>
    <r>
      <rPr>
        <b/>
        <sz val="10"/>
        <rFont val="Tahoma"/>
        <family val="2"/>
      </rPr>
      <t>Dice</t>
    </r>
    <r>
      <rPr>
        <sz val="10"/>
        <rFont val="Tahoma"/>
        <family val="2"/>
      </rPr>
      <t xml:space="preserve"> columns of VISITING TEAM cells.</t>
    </r>
  </si>
  <si>
    <r>
      <t xml:space="preserve">In the </t>
    </r>
    <r>
      <rPr>
        <b/>
        <sz val="10"/>
        <rFont val="Tahoma"/>
        <family val="2"/>
      </rPr>
      <t>Totals</t>
    </r>
    <r>
      <rPr>
        <sz val="10"/>
        <rFont val="Tahoma"/>
        <family val="2"/>
      </rPr>
      <t xml:space="preserve"> cells to the right you will see the totals </t>
    </r>
    <r>
      <rPr>
        <b/>
        <sz val="10"/>
        <rFont val="Tahoma"/>
        <family val="2"/>
      </rPr>
      <t>FGM/A</t>
    </r>
    <r>
      <rPr>
        <sz val="10"/>
        <rFont val="Tahoma"/>
        <family val="2"/>
      </rPr>
      <t xml:space="preserve">, </t>
    </r>
    <r>
      <rPr>
        <b/>
        <sz val="10"/>
        <rFont val="Tahoma"/>
        <family val="2"/>
      </rPr>
      <t>3PTM/A</t>
    </r>
    <r>
      <rPr>
        <sz val="10"/>
        <rFont val="Tahoma"/>
        <family val="2"/>
      </rPr>
      <t xml:space="preserve"> and</t>
    </r>
    <r>
      <rPr>
        <b/>
        <sz val="10"/>
        <rFont val="Tahoma"/>
        <family val="2"/>
      </rPr>
      <t xml:space="preserve"> FTM/A</t>
    </r>
    <r>
      <rPr>
        <sz val="10"/>
        <rFont val="Tahoma"/>
        <family val="2"/>
      </rPr>
      <t xml:space="preserve"> that will update with the writing of the stats.</t>
    </r>
  </si>
  <si>
    <r>
      <t xml:space="preserve">when the player grab a Defensive Rebound, place a 1 in the </t>
    </r>
    <r>
      <rPr>
        <b/>
        <sz val="10"/>
        <rFont val="Tahoma"/>
        <family val="2"/>
      </rPr>
      <t>1st</t>
    </r>
    <r>
      <rPr>
        <sz val="10"/>
        <rFont val="Tahoma"/>
        <family val="2"/>
      </rPr>
      <t xml:space="preserve"> left column in the </t>
    </r>
    <r>
      <rPr>
        <b/>
        <sz val="10"/>
        <rFont val="Tahoma"/>
        <family val="2"/>
      </rPr>
      <t>Rebounds</t>
    </r>
    <r>
      <rPr>
        <sz val="10"/>
        <rFont val="Tahoma"/>
        <family val="2"/>
      </rPr>
      <t xml:space="preserve"> area;</t>
    </r>
  </si>
  <si>
    <r>
      <t xml:space="preserve">when the player grab an Offensive Rebound, place a 1 in the </t>
    </r>
    <r>
      <rPr>
        <b/>
        <sz val="10"/>
        <rFont val="Tahoma"/>
        <family val="2"/>
      </rPr>
      <t>1st</t>
    </r>
    <r>
      <rPr>
        <sz val="10"/>
        <rFont val="Tahoma"/>
        <family val="2"/>
      </rPr>
      <t xml:space="preserve"> right column in the </t>
    </r>
    <r>
      <rPr>
        <b/>
        <sz val="10"/>
        <rFont val="Tahoma"/>
        <family val="2"/>
      </rPr>
      <t>Rebounds</t>
    </r>
    <r>
      <rPr>
        <sz val="10"/>
        <rFont val="Tahoma"/>
        <family val="2"/>
      </rPr>
      <t xml:space="preserve"> area;</t>
    </r>
  </si>
  <si>
    <r>
      <t xml:space="preserve">In the </t>
    </r>
    <r>
      <rPr>
        <b/>
        <sz val="10"/>
        <rFont val="Tahoma"/>
        <family val="2"/>
      </rPr>
      <t>Totals</t>
    </r>
    <r>
      <rPr>
        <sz val="10"/>
        <rFont val="Tahoma"/>
        <family val="2"/>
      </rPr>
      <t xml:space="preserve"> cells to the right you will see the totals </t>
    </r>
    <r>
      <rPr>
        <b/>
        <sz val="10"/>
        <rFont val="Tahoma"/>
        <family val="2"/>
      </rPr>
      <t>TR</t>
    </r>
    <r>
      <rPr>
        <sz val="10"/>
        <rFont val="Tahoma"/>
        <family val="2"/>
      </rPr>
      <t xml:space="preserve"> that will update with the adding of the rebounds.</t>
    </r>
  </si>
  <si>
    <t>Press F9 to obtain new rolls.</t>
  </si>
  <si>
    <t>TmR:</t>
  </si>
  <si>
    <t>Tot R</t>
  </si>
  <si>
    <t>Tot Sh. missed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</si>
</sst>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0.000"/>
    <numFmt numFmtId="174" formatCode="[$-410]dddd\ d\ mmmm\ yyyy"/>
    <numFmt numFmtId="175" formatCode="h\.mm\.ss"/>
  </numFmts>
  <fonts count="5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i/>
      <sz val="8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i/>
      <sz val="8"/>
      <name val="Tahoma"/>
      <family val="2"/>
    </font>
    <font>
      <b/>
      <sz val="10"/>
      <color indexed="9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1" fillId="0" borderId="2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9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11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right"/>
    </xf>
    <xf numFmtId="0" fontId="9" fillId="34" borderId="3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" fontId="13" fillId="0" borderId="13" xfId="48" applyNumberFormat="1" applyFont="1" applyBorder="1" applyAlignment="1">
      <alignment horizontal="left" vertical="center"/>
      <protection/>
    </xf>
    <xf numFmtId="1" fontId="9" fillId="0" borderId="13" xfId="48" applyNumberFormat="1" applyFont="1" applyBorder="1" applyAlignment="1">
      <alignment horizontal="center" vertical="center"/>
      <protection/>
    </xf>
    <xf numFmtId="1" fontId="9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Border="1" applyAlignment="1">
      <alignment vertical="center"/>
      <protection/>
    </xf>
    <xf numFmtId="49" fontId="13" fillId="0" borderId="0" xfId="48" applyNumberFormat="1" applyFont="1" applyBorder="1" applyAlignment="1">
      <alignment vertical="center"/>
      <protection/>
    </xf>
    <xf numFmtId="1" fontId="7" fillId="0" borderId="0" xfId="48" applyNumberFormat="1" applyFont="1" applyBorder="1" applyAlignment="1">
      <alignment horizontal="center" vertical="center"/>
      <protection/>
    </xf>
    <xf numFmtId="1" fontId="7" fillId="0" borderId="0" xfId="48" applyNumberFormat="1" applyFont="1" applyAlignment="1">
      <alignment horizontal="center" vertical="center"/>
      <protection/>
    </xf>
    <xf numFmtId="1" fontId="0" fillId="0" borderId="0" xfId="48" applyNumberFormat="1" applyFont="1">
      <alignment/>
      <protection/>
    </xf>
    <xf numFmtId="0" fontId="0" fillId="0" borderId="0" xfId="48" applyFont="1">
      <alignment/>
      <protection/>
    </xf>
    <xf numFmtId="1" fontId="9" fillId="35" borderId="10" xfId="48" applyNumberFormat="1" applyFont="1" applyFill="1" applyBorder="1" applyAlignment="1">
      <alignment horizontal="left" vertical="center"/>
      <protection/>
    </xf>
    <xf numFmtId="1" fontId="9" fillId="35" borderId="10" xfId="0" applyNumberFormat="1" applyFont="1" applyFill="1" applyBorder="1" applyAlignment="1">
      <alignment horizontal="center" vertical="center"/>
    </xf>
    <xf numFmtId="1" fontId="9" fillId="35" borderId="10" xfId="48" applyNumberFormat="1" applyFont="1" applyFill="1" applyBorder="1" applyAlignment="1">
      <alignment horizontal="center" vertical="center"/>
      <protection/>
    </xf>
    <xf numFmtId="1" fontId="7" fillId="0" borderId="0" xfId="48" applyNumberFormat="1" applyFont="1" applyBorder="1" applyAlignment="1">
      <alignment vertical="center"/>
      <protection/>
    </xf>
    <xf numFmtId="1" fontId="9" fillId="35" borderId="13" xfId="48" applyNumberFormat="1" applyFont="1" applyFill="1" applyBorder="1" applyAlignment="1">
      <alignment horizontal="left" vertical="center"/>
      <protection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13" xfId="48" applyNumberFormat="1" applyFont="1" applyFill="1" applyBorder="1" applyAlignment="1">
      <alignment horizontal="center" vertical="center"/>
      <protection/>
    </xf>
    <xf numFmtId="3" fontId="7" fillId="0" borderId="0" xfId="48" applyNumberFormat="1" applyFont="1" applyBorder="1" applyAlignment="1">
      <alignment horizontal="left" vertical="center"/>
      <protection/>
    </xf>
    <xf numFmtId="49" fontId="7" fillId="0" borderId="0" xfId="48" applyNumberFormat="1" applyFont="1" applyBorder="1" applyAlignment="1">
      <alignment horizontal="left" vertical="center"/>
      <protection/>
    </xf>
    <xf numFmtId="1" fontId="9" fillId="0" borderId="0" xfId="48" applyNumberFormat="1" applyFont="1" applyAlignment="1">
      <alignment horizontal="left" vertical="center"/>
      <protection/>
    </xf>
    <xf numFmtId="1" fontId="9" fillId="0" borderId="0" xfId="48" applyNumberFormat="1" applyFont="1" applyAlignment="1">
      <alignment horizontal="center" vertical="center"/>
      <protection/>
    </xf>
    <xf numFmtId="1" fontId="7" fillId="0" borderId="0" xfId="48" applyNumberFormat="1" applyFont="1" applyAlignment="1">
      <alignment horizontal="left" vertical="center"/>
      <protection/>
    </xf>
    <xf numFmtId="1" fontId="9" fillId="0" borderId="0" xfId="48" applyNumberFormat="1" applyFont="1" applyFill="1" applyBorder="1" applyAlignment="1">
      <alignment horizontal="left" vertical="center"/>
      <protection/>
    </xf>
    <xf numFmtId="1" fontId="7" fillId="0" borderId="31" xfId="0" applyNumberFormat="1" applyFont="1" applyFill="1" applyBorder="1" applyAlignment="1">
      <alignment horizontal="left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35" borderId="0" xfId="0" applyNumberFormat="1" applyFont="1" applyFill="1" applyBorder="1" applyAlignment="1">
      <alignment horizontal="left" vertical="center"/>
    </xf>
    <xf numFmtId="1" fontId="7" fillId="35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35" borderId="32" xfId="0" applyNumberFormat="1" applyFont="1" applyFill="1" applyBorder="1" applyAlignment="1">
      <alignment horizontal="left" vertical="center"/>
    </xf>
    <xf numFmtId="1" fontId="7" fillId="35" borderId="32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48" applyNumberFormat="1" applyFont="1" applyFill="1" applyAlignment="1">
      <alignment horizontal="center" vertical="center"/>
      <protection/>
    </xf>
    <xf numFmtId="173" fontId="9" fillId="0" borderId="0" xfId="48" applyNumberFormat="1" applyFont="1" applyFill="1" applyAlignment="1">
      <alignment horizontal="right" vertical="center"/>
      <protection/>
    </xf>
    <xf numFmtId="173" fontId="7" fillId="0" borderId="0" xfId="48" applyNumberFormat="1" applyFont="1" applyFill="1" applyAlignment="1">
      <alignment horizontal="left" vertical="center"/>
      <protection/>
    </xf>
    <xf numFmtId="1" fontId="9" fillId="0" borderId="0" xfId="48" applyNumberFormat="1" applyFont="1" applyFill="1" applyAlignment="1">
      <alignment horizontal="left" vertical="center"/>
      <protection/>
    </xf>
    <xf numFmtId="1" fontId="9" fillId="0" borderId="0" xfId="48" applyNumberFormat="1" applyFont="1" applyFill="1" applyAlignment="1">
      <alignment horizontal="right" vertical="center"/>
      <protection/>
    </xf>
    <xf numFmtId="1" fontId="7" fillId="0" borderId="0" xfId="48" applyNumberFormat="1" applyFont="1" applyFill="1" applyAlignment="1">
      <alignment horizontal="left" vertical="center"/>
      <protection/>
    </xf>
    <xf numFmtId="1" fontId="9" fillId="0" borderId="0" xfId="48" applyNumberFormat="1" applyFont="1" applyAlignment="1">
      <alignment horizontal="right" vertical="center"/>
      <protection/>
    </xf>
    <xf numFmtId="173" fontId="9" fillId="0" borderId="0" xfId="48" applyNumberFormat="1" applyFont="1" applyAlignment="1">
      <alignment horizontal="right" vertical="center"/>
      <protection/>
    </xf>
    <xf numFmtId="173" fontId="7" fillId="0" borderId="0" xfId="48" applyNumberFormat="1" applyFont="1" applyAlignment="1">
      <alignment horizontal="left" vertical="center"/>
      <protection/>
    </xf>
    <xf numFmtId="1" fontId="7" fillId="0" borderId="0" xfId="0" applyNumberFormat="1" applyFont="1" applyFill="1" applyAlignment="1">
      <alignment horizontal="left" vertical="center"/>
    </xf>
    <xf numFmtId="1" fontId="3" fillId="0" borderId="0" xfId="48" applyNumberFormat="1" applyFont="1" applyAlignment="1">
      <alignment horizontal="center" vertical="center"/>
      <protection/>
    </xf>
    <xf numFmtId="1" fontId="9" fillId="0" borderId="33" xfId="48" applyNumberFormat="1" applyFont="1" applyBorder="1" applyAlignment="1">
      <alignment horizontal="left" vertical="center"/>
      <protection/>
    </xf>
    <xf numFmtId="1" fontId="7" fillId="0" borderId="33" xfId="48" applyNumberFormat="1" applyFont="1" applyBorder="1" applyAlignment="1">
      <alignment horizontal="left" vertical="center"/>
      <protection/>
    </xf>
    <xf numFmtId="1" fontId="7" fillId="0" borderId="33" xfId="48" applyNumberFormat="1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left" vertical="center"/>
    </xf>
    <xf numFmtId="0" fontId="14" fillId="0" borderId="11" xfId="0" applyFont="1" applyBorder="1" applyAlignment="1">
      <alignment vertical="top"/>
    </xf>
    <xf numFmtId="0" fontId="14" fillId="0" borderId="22" xfId="0" applyFont="1" applyBorder="1" applyAlignment="1">
      <alignment vertical="top"/>
    </xf>
    <xf numFmtId="0" fontId="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0" fillId="35" borderId="34" xfId="0" applyFill="1" applyBorder="1" applyAlignment="1">
      <alignment/>
    </xf>
    <xf numFmtId="1" fontId="1" fillId="35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35" borderId="34" xfId="0" applyNumberFormat="1" applyFont="1" applyFill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1" fontId="1" fillId="34" borderId="14" xfId="0" applyNumberFormat="1" applyFont="1" applyFill="1" applyBorder="1" applyAlignment="1">
      <alignment horizontal="center" vertical="center"/>
    </xf>
    <xf numFmtId="1" fontId="1" fillId="34" borderId="34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35" borderId="27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42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1" fillId="35" borderId="45" xfId="0" applyFont="1" applyFill="1" applyBorder="1" applyAlignment="1">
      <alignment horizontal="center" vertical="center"/>
    </xf>
    <xf numFmtId="0" fontId="1" fillId="35" borderId="4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1" fillId="35" borderId="14" xfId="0" applyFont="1" applyFill="1" applyBorder="1" applyAlignment="1" quotePrefix="1">
      <alignment horizontal="center" vertical="center"/>
    </xf>
    <xf numFmtId="0" fontId="1" fillId="35" borderId="25" xfId="0" applyFont="1" applyFill="1" applyBorder="1" applyAlignment="1">
      <alignment vertical="center"/>
    </xf>
    <xf numFmtId="0" fontId="1" fillId="35" borderId="26" xfId="0" applyFont="1" applyFill="1" applyBorder="1" applyAlignment="1">
      <alignment vertical="center"/>
    </xf>
    <xf numFmtId="0" fontId="1" fillId="35" borderId="23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35" borderId="47" xfId="0" applyFont="1" applyFill="1" applyBorder="1" applyAlignment="1">
      <alignment horizontal="center" vertical="center"/>
    </xf>
    <xf numFmtId="0" fontId="1" fillId="35" borderId="48" xfId="0" applyFont="1" applyFill="1" applyBorder="1" applyAlignment="1">
      <alignment horizontal="center" vertical="center"/>
    </xf>
    <xf numFmtId="0" fontId="1" fillId="35" borderId="4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35" borderId="15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1" fillId="35" borderId="4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35" borderId="50" xfId="0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7" borderId="42" xfId="0" applyFont="1" applyFill="1" applyBorder="1" applyAlignment="1">
      <alignment horizontal="center" vertical="center"/>
    </xf>
    <xf numFmtId="0" fontId="7" fillId="37" borderId="46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3" fillId="0" borderId="27" xfId="0" applyFont="1" applyBorder="1" applyAlignment="1" quotePrefix="1">
      <alignment horizontal="right" vertical="center"/>
    </xf>
    <xf numFmtId="0" fontId="3" fillId="0" borderId="22" xfId="0" applyFont="1" applyBorder="1" applyAlignment="1" quotePrefix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7" fillId="36" borderId="42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7" borderId="40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shrinkToFit="1"/>
    </xf>
    <xf numFmtId="0" fontId="1" fillId="0" borderId="15" xfId="0" applyFont="1" applyBorder="1" applyAlignment="1" quotePrefix="1">
      <alignment horizontal="left" vertical="center" shrinkToFit="1"/>
    </xf>
    <xf numFmtId="0" fontId="3" fillId="0" borderId="11" xfId="0" applyFont="1" applyBorder="1" applyAlignment="1" quotePrefix="1">
      <alignment horizontal="righ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23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69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39" xfId="0" applyFont="1" applyBorder="1" applyAlignment="1">
      <alignment/>
    </xf>
    <xf numFmtId="0" fontId="7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1" fillId="0" borderId="67" xfId="0" applyFont="1" applyBorder="1" applyAlignment="1">
      <alignment/>
    </xf>
    <xf numFmtId="0" fontId="7" fillId="0" borderId="2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23" xfId="0" applyFont="1" applyBorder="1" applyAlignment="1">
      <alignment horizontal="right" vertical="top"/>
    </xf>
    <xf numFmtId="0" fontId="14" fillId="0" borderId="13" xfId="0" applyFont="1" applyBorder="1" applyAlignment="1">
      <alignment horizontal="right" vertical="top"/>
    </xf>
    <xf numFmtId="14" fontId="7" fillId="0" borderId="0" xfId="48" applyNumberFormat="1" applyFont="1" applyBorder="1" applyAlignment="1">
      <alignment vertical="center"/>
      <protection/>
    </xf>
    <xf numFmtId="49" fontId="7" fillId="0" borderId="0" xfId="48" applyNumberFormat="1" applyFont="1" applyBorder="1" applyAlignment="1">
      <alignment vertical="center"/>
      <protection/>
    </xf>
    <xf numFmtId="1" fontId="9" fillId="0" borderId="0" xfId="48" applyNumberFormat="1" applyFont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BL I BoxScore Reg_Season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2" t="s">
        <v>93</v>
      </c>
    </row>
    <row r="2" ht="12.75">
      <c r="A2" s="1" t="s">
        <v>89</v>
      </c>
    </row>
    <row r="4" ht="12.75">
      <c r="A4" s="1" t="s">
        <v>90</v>
      </c>
    </row>
    <row r="6" ht="12.75">
      <c r="A6" s="1" t="s">
        <v>114</v>
      </c>
    </row>
    <row r="8" ht="12.75">
      <c r="A8" s="1" t="s">
        <v>121</v>
      </c>
    </row>
    <row r="9" ht="12.75">
      <c r="A9" s="1" t="s">
        <v>91</v>
      </c>
    </row>
    <row r="10" ht="12.75">
      <c r="A10" s="1" t="s">
        <v>115</v>
      </c>
    </row>
    <row r="12" ht="12.75">
      <c r="A12" s="1" t="s">
        <v>122</v>
      </c>
    </row>
    <row r="13" ht="12.75">
      <c r="A13" s="1" t="s">
        <v>92</v>
      </c>
    </row>
    <row r="14" ht="12.75">
      <c r="A14" s="1" t="s">
        <v>116</v>
      </c>
    </row>
    <row r="16" ht="12.75">
      <c r="A16" s="1" t="s">
        <v>117</v>
      </c>
    </row>
    <row r="18" ht="12.75">
      <c r="A18" s="2" t="s">
        <v>94</v>
      </c>
    </row>
    <row r="19" ht="12.75">
      <c r="A19" s="1" t="s">
        <v>123</v>
      </c>
    </row>
    <row r="20" ht="12.75">
      <c r="A20" s="1" t="s">
        <v>95</v>
      </c>
    </row>
    <row r="22" ht="12.75">
      <c r="A22" s="1" t="s">
        <v>106</v>
      </c>
    </row>
    <row r="23" ht="12.75">
      <c r="A23" s="1" t="s">
        <v>105</v>
      </c>
    </row>
    <row r="24" ht="12.75">
      <c r="A24" s="1" t="s">
        <v>104</v>
      </c>
    </row>
    <row r="26" ht="12.75">
      <c r="A26" s="1" t="s">
        <v>118</v>
      </c>
    </row>
    <row r="28" ht="12.75">
      <c r="A28" s="1" t="s">
        <v>120</v>
      </c>
    </row>
    <row r="29" ht="12.75">
      <c r="A29" s="1" t="s">
        <v>96</v>
      </c>
    </row>
    <row r="30" ht="12.75">
      <c r="A30" s="1" t="s">
        <v>97</v>
      </c>
    </row>
    <row r="31" ht="12.75">
      <c r="A31" s="1" t="s">
        <v>98</v>
      </c>
    </row>
    <row r="32" ht="12.75">
      <c r="A32" s="1" t="s">
        <v>99</v>
      </c>
    </row>
    <row r="33" ht="12.75">
      <c r="A33" s="1" t="s">
        <v>124</v>
      </c>
    </row>
    <row r="34" ht="12.75">
      <c r="A34" s="1" t="s">
        <v>100</v>
      </c>
    </row>
    <row r="36" ht="12.75">
      <c r="A36" s="1" t="s">
        <v>119</v>
      </c>
    </row>
    <row r="37" ht="12.75">
      <c r="A37" s="1" t="s">
        <v>125</v>
      </c>
    </row>
    <row r="38" ht="12.75">
      <c r="A38" s="1" t="s">
        <v>126</v>
      </c>
    </row>
    <row r="39" ht="12.75">
      <c r="A39" s="1" t="s">
        <v>101</v>
      </c>
    </row>
    <row r="40" ht="12.75">
      <c r="A40" s="1" t="s">
        <v>127</v>
      </c>
    </row>
    <row r="41" ht="12.75">
      <c r="A41" s="1" t="s">
        <v>102</v>
      </c>
    </row>
    <row r="43" ht="12.75">
      <c r="A43" s="2" t="s">
        <v>103</v>
      </c>
    </row>
    <row r="44" ht="12.75">
      <c r="A44" s="1" t="s">
        <v>112</v>
      </c>
    </row>
    <row r="45" ht="12.75">
      <c r="A45" s="1" t="s">
        <v>113</v>
      </c>
    </row>
    <row r="46" ht="12.75">
      <c r="A46" s="1" t="s">
        <v>107</v>
      </c>
    </row>
    <row r="47" ht="12.75">
      <c r="A47" s="1" t="s">
        <v>108</v>
      </c>
    </row>
    <row r="48" ht="12.75">
      <c r="A48" s="1" t="s">
        <v>109</v>
      </c>
    </row>
    <row r="49" ht="12.75">
      <c r="A49" s="1" t="s">
        <v>110</v>
      </c>
    </row>
    <row r="50" ht="12.75">
      <c r="A50" s="1" t="s">
        <v>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5" width="3.8515625" style="1" customWidth="1"/>
    <col min="6" max="6" width="4.421875" style="1" customWidth="1"/>
    <col min="7" max="7" width="1.28515625" style="1" customWidth="1"/>
    <col min="8" max="8" width="13.28125" style="1" customWidth="1"/>
    <col min="9" max="9" width="2.421875" style="1" customWidth="1"/>
    <col min="10" max="46" width="1.7109375" style="1" customWidth="1"/>
    <col min="47" max="57" width="2.8515625" style="1" customWidth="1"/>
    <col min="58" max="58" width="2.7109375" style="1" customWidth="1"/>
    <col min="59" max="60" width="4.421875" style="1" customWidth="1"/>
    <col min="61" max="61" width="3.7109375" style="1" customWidth="1"/>
    <col min="62" max="63" width="2.7109375" style="1" customWidth="1"/>
    <col min="64" max="64" width="2.28125" style="1" customWidth="1"/>
    <col min="65" max="67" width="2.7109375" style="1" customWidth="1"/>
    <col min="68" max="69" width="4.7109375" style="1" customWidth="1"/>
    <col min="70" max="70" width="4.7109375" style="6" customWidth="1"/>
    <col min="71" max="16384" width="9.140625" style="1" customWidth="1"/>
  </cols>
  <sheetData>
    <row r="1" spans="1:70" ht="15" customHeight="1">
      <c r="A1" s="26" t="s">
        <v>6</v>
      </c>
      <c r="B1" s="318"/>
      <c r="C1" s="318"/>
      <c r="D1" s="319" t="s">
        <v>7</v>
      </c>
      <c r="E1" s="319"/>
      <c r="F1" s="319"/>
      <c r="G1" s="319"/>
      <c r="H1" s="121"/>
      <c r="I1" s="28"/>
      <c r="J1" s="320" t="s">
        <v>35</v>
      </c>
      <c r="K1" s="320"/>
      <c r="L1" s="320"/>
      <c r="M1" s="320"/>
      <c r="N1" s="320"/>
      <c r="O1" s="320"/>
      <c r="P1" s="320"/>
      <c r="Q1" s="320"/>
      <c r="R1" s="318"/>
      <c r="S1" s="318"/>
      <c r="T1" s="318"/>
      <c r="U1" s="318"/>
      <c r="V1" s="318"/>
      <c r="W1" s="318"/>
      <c r="X1" s="318"/>
      <c r="Y1" s="318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R1" s="56" t="s">
        <v>61</v>
      </c>
    </row>
    <row r="2" spans="1:9" ht="8.25" customHeight="1">
      <c r="A2" s="5"/>
      <c r="B2" s="5"/>
      <c r="C2" s="5"/>
      <c r="D2" s="5"/>
      <c r="E2" s="5"/>
      <c r="F2" s="5"/>
      <c r="G2" s="5"/>
      <c r="H2" s="5"/>
      <c r="I2" s="5"/>
    </row>
    <row r="3" spans="4:70" ht="12.75">
      <c r="D3" s="285" t="s">
        <v>8</v>
      </c>
      <c r="E3" s="285"/>
      <c r="H3" s="293" t="s">
        <v>13</v>
      </c>
      <c r="I3" s="10"/>
      <c r="J3" s="302" t="s">
        <v>37</v>
      </c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4"/>
      <c r="AU3" s="305" t="s">
        <v>33</v>
      </c>
      <c r="AV3" s="218"/>
      <c r="AW3" s="218"/>
      <c r="AX3" s="218"/>
      <c r="AY3" s="218"/>
      <c r="AZ3" s="218"/>
      <c r="BA3" s="218"/>
      <c r="BB3" s="211"/>
      <c r="BC3" s="305" t="s">
        <v>34</v>
      </c>
      <c r="BD3" s="218"/>
      <c r="BE3" s="218"/>
      <c r="BF3" s="211"/>
      <c r="BG3" s="289" t="s">
        <v>46</v>
      </c>
      <c r="BH3" s="291" t="s">
        <v>47</v>
      </c>
      <c r="BI3" s="293" t="s">
        <v>5</v>
      </c>
      <c r="BJ3" s="140"/>
      <c r="BK3" s="140"/>
      <c r="BL3" s="140"/>
      <c r="BM3" s="140"/>
      <c r="BN3" s="140"/>
      <c r="BO3" s="140"/>
      <c r="BP3" s="140"/>
      <c r="BQ3" s="140"/>
      <c r="BR3" s="141"/>
    </row>
    <row r="4" spans="1:70" s="2" customFormat="1" ht="12.75">
      <c r="A4" s="53" t="s">
        <v>4</v>
      </c>
      <c r="B4" s="294" t="s">
        <v>26</v>
      </c>
      <c r="C4" s="294"/>
      <c r="D4" s="57" t="s">
        <v>60</v>
      </c>
      <c r="E4" s="57" t="s">
        <v>62</v>
      </c>
      <c r="F4" s="54" t="s">
        <v>59</v>
      </c>
      <c r="G4" s="4"/>
      <c r="H4" s="301"/>
      <c r="I4" s="27"/>
      <c r="J4" s="282" t="s">
        <v>28</v>
      </c>
      <c r="K4" s="283"/>
      <c r="L4" s="283"/>
      <c r="M4" s="283"/>
      <c r="N4" s="283"/>
      <c r="O4" s="283"/>
      <c r="P4" s="283"/>
      <c r="Q4" s="283"/>
      <c r="R4" s="282" t="s">
        <v>29</v>
      </c>
      <c r="S4" s="283"/>
      <c r="T4" s="283"/>
      <c r="U4" s="283"/>
      <c r="V4" s="283"/>
      <c r="W4" s="283"/>
      <c r="X4" s="283"/>
      <c r="Y4" s="284"/>
      <c r="Z4" s="283" t="s">
        <v>30</v>
      </c>
      <c r="AA4" s="283"/>
      <c r="AB4" s="283"/>
      <c r="AC4" s="283"/>
      <c r="AD4" s="283"/>
      <c r="AE4" s="283"/>
      <c r="AF4" s="283"/>
      <c r="AG4" s="283"/>
      <c r="AH4" s="282" t="s">
        <v>31</v>
      </c>
      <c r="AI4" s="283"/>
      <c r="AJ4" s="283"/>
      <c r="AK4" s="283"/>
      <c r="AL4" s="283"/>
      <c r="AM4" s="283"/>
      <c r="AN4" s="283"/>
      <c r="AO4" s="284"/>
      <c r="AP4" s="282" t="s">
        <v>12</v>
      </c>
      <c r="AQ4" s="283"/>
      <c r="AR4" s="283"/>
      <c r="AS4" s="283"/>
      <c r="AT4" s="284"/>
      <c r="AU4" s="282" t="s">
        <v>28</v>
      </c>
      <c r="AV4" s="284"/>
      <c r="AW4" s="282" t="s">
        <v>29</v>
      </c>
      <c r="AX4" s="284"/>
      <c r="AY4" s="282" t="s">
        <v>30</v>
      </c>
      <c r="AZ4" s="284"/>
      <c r="BA4" s="283" t="s">
        <v>31</v>
      </c>
      <c r="BB4" s="284"/>
      <c r="BC4" s="25" t="s">
        <v>28</v>
      </c>
      <c r="BD4" s="25" t="s">
        <v>29</v>
      </c>
      <c r="BE4" s="25" t="s">
        <v>30</v>
      </c>
      <c r="BF4" s="25" t="s">
        <v>31</v>
      </c>
      <c r="BG4" s="290"/>
      <c r="BH4" s="292"/>
      <c r="BI4" s="22" t="s">
        <v>43</v>
      </c>
      <c r="BJ4" s="321" t="s">
        <v>40</v>
      </c>
      <c r="BK4" s="322"/>
      <c r="BL4" s="321" t="s">
        <v>41</v>
      </c>
      <c r="BM4" s="322"/>
      <c r="BN4" s="321" t="s">
        <v>42</v>
      </c>
      <c r="BO4" s="322"/>
      <c r="BP4" s="23" t="s">
        <v>44</v>
      </c>
      <c r="BQ4" s="23" t="s">
        <v>45</v>
      </c>
      <c r="BR4" s="24" t="s">
        <v>36</v>
      </c>
    </row>
    <row r="5" spans="1:70" ht="9" customHeight="1">
      <c r="A5" s="165">
        <v>3</v>
      </c>
      <c r="B5" s="136"/>
      <c r="C5" s="136"/>
      <c r="D5" s="167"/>
      <c r="E5" s="169"/>
      <c r="F5" s="136">
        <f>B5+C5+D5</f>
        <v>0</v>
      </c>
      <c r="G5" s="5"/>
      <c r="H5" s="286"/>
      <c r="I5" s="288" t="s">
        <v>15</v>
      </c>
      <c r="J5" s="11"/>
      <c r="K5" s="12"/>
      <c r="L5" s="12"/>
      <c r="M5" s="12"/>
      <c r="N5" s="12"/>
      <c r="O5" s="12"/>
      <c r="P5" s="12"/>
      <c r="Q5" s="13"/>
      <c r="R5" s="11"/>
      <c r="S5" s="12"/>
      <c r="T5" s="12"/>
      <c r="U5" s="12"/>
      <c r="V5" s="12"/>
      <c r="W5" s="12"/>
      <c r="X5" s="12"/>
      <c r="Y5" s="13"/>
      <c r="Z5" s="11"/>
      <c r="AA5" s="12"/>
      <c r="AB5" s="12"/>
      <c r="AC5" s="12"/>
      <c r="AD5" s="12"/>
      <c r="AE5" s="12"/>
      <c r="AF5" s="12"/>
      <c r="AG5" s="13"/>
      <c r="AH5" s="11"/>
      <c r="AI5" s="12"/>
      <c r="AJ5" s="12"/>
      <c r="AK5" s="12"/>
      <c r="AL5" s="12"/>
      <c r="AM5" s="12"/>
      <c r="AN5" s="12"/>
      <c r="AO5" s="13"/>
      <c r="AP5" s="12"/>
      <c r="AQ5" s="12"/>
      <c r="AR5" s="12"/>
      <c r="AS5" s="12"/>
      <c r="AT5" s="12"/>
      <c r="AU5" s="243"/>
      <c r="AV5" s="226"/>
      <c r="AW5" s="243"/>
      <c r="AX5" s="226"/>
      <c r="AY5" s="243"/>
      <c r="AZ5" s="226"/>
      <c r="BA5" s="224"/>
      <c r="BB5" s="226"/>
      <c r="BC5" s="228"/>
      <c r="BD5" s="228"/>
      <c r="BE5" s="228"/>
      <c r="BF5" s="228"/>
      <c r="BG5" s="277"/>
      <c r="BH5" s="278"/>
      <c r="BI5" s="279"/>
      <c r="BJ5" s="280">
        <f>(COUNTIF(R5:Y6,"O")+COUNTIF(R5:Y6,"T"))+(COUNTIF(Z5:AG6,"O")+COUNTIF(Z5:AG6,"T"))+(COUNTIF(J5:Q6,"O")+COUNTIF(J5:Q6,"T"))+(COUNTIF(AH5:AO6,"O")+COUNTIF(AH5:AO6,"T")+(COUNTIF(AP5:AT6,"O")+COUNTIF(AP5:AT6,"T")))</f>
        <v>0</v>
      </c>
      <c r="BK5" s="249">
        <f>((COUNTIF(R5:Y6,"O")+COUNTIF(R5:Y6,"T")+COUNTIF(R5:Y6,"2")+COUNTIF(R5:Y6,"3")))+((COUNTIF(Z5:AG6,"O")+COUNTIF(Z5:AG6,"T")+COUNTIF(Z5:AG6,"2")+COUNTIF(Z5:AG6,"3")))+((COUNTIF(AP5:AT6,"O")+COUNTIF(AP5:AT6,"T")+COUNTIF(AP5:AT6,"2")+COUNTIF(AP5:AT6,"3")))+((COUNTIF(J5:Q6,"O")+COUNTIF(J5:Q6,"T")+COUNTIF(J5:Q6,"2")+COUNTIF(J5:Q6,"3")))+((COUNTIF(AH5:AO6,"O")+COUNTIF(AH5:AO6,"T")+COUNTIF(AH5:AO6,"2")+COUNTIF(AH5:AO6,"3")))</f>
        <v>0</v>
      </c>
      <c r="BL5" s="280">
        <f>COUNTIF(R5:Y6,"T")+COUNTIF(Z5:AG6,"T")+COUNTIF(AP5:AT6,"T")+COUNTIF(J5:Q6,"T")+COUNTIF(AH5:AO6,"T")</f>
        <v>0</v>
      </c>
      <c r="BM5" s="280">
        <f>(COUNTIF(R5:Y6,"T")+COUNTIF(R5:Y6,"3"))+(COUNTIF(Z5:AG6,"T")+COUNTIF(Z5:AG6,"3"))+(COUNTIF(AP5:AT6,"T")+COUNTIF(AP5:AT6,"3")+(COUNTIF(J5:Q6,"T")+COUNTIF(J5:Q6,"3")))+(COUNTIF(AH5:AO6,"T")+COUNTIF(AH5:AO6,"3"))</f>
        <v>0</v>
      </c>
      <c r="BN5" s="280">
        <f>COUNTIF(R5:Y6,"X")+COUNTIF(Z5:AG6,"X")+COUNTIF(AP5:AT6,"X")+COUNTIF(J5:Q6,"X")+COUNTIF(AH5:AO6,"X")</f>
        <v>0</v>
      </c>
      <c r="BO5" s="280">
        <f>(COUNTIF(R5:Y6,"X")+COUNTIF(R5:Y6,"1"))+(COUNTIF(Z5:AG6,"X")+COUNTIF(Z5:AG6,"1"))+(COUNTIF(AP5:AT6,"X")+COUNTIF(AP5:AT6,"1"))+(COUNTIF(J5:Q6,"X")+COUNTIF(J5:Q6,"1"))+(COUNTIF(AH5:AO6,"X")+COUNTIF(AH5:AO6,"1"))</f>
        <v>0</v>
      </c>
      <c r="BP5" s="280">
        <f>SUM(AU5:BB6)</f>
        <v>0</v>
      </c>
      <c r="BQ5" s="249">
        <f>SUM(BC5:BF6)</f>
        <v>0</v>
      </c>
      <c r="BR5" s="276">
        <f>(BJ5-BL5)*2+(BL5*3)+BN5</f>
        <v>0</v>
      </c>
    </row>
    <row r="6" spans="1:70" ht="9" customHeight="1">
      <c r="A6" s="166"/>
      <c r="B6" s="137"/>
      <c r="C6" s="137"/>
      <c r="D6" s="168"/>
      <c r="E6" s="170"/>
      <c r="F6" s="137"/>
      <c r="G6" s="5"/>
      <c r="H6" s="287"/>
      <c r="I6" s="272"/>
      <c r="J6" s="19"/>
      <c r="K6" s="20"/>
      <c r="L6" s="20"/>
      <c r="M6" s="20"/>
      <c r="N6" s="20"/>
      <c r="O6" s="20"/>
      <c r="P6" s="20"/>
      <c r="Q6" s="21"/>
      <c r="R6" s="19"/>
      <c r="S6" s="20"/>
      <c r="T6" s="20"/>
      <c r="U6" s="20"/>
      <c r="V6" s="20"/>
      <c r="W6" s="20"/>
      <c r="X6" s="20"/>
      <c r="Y6" s="21"/>
      <c r="Z6" s="19"/>
      <c r="AA6" s="20"/>
      <c r="AB6" s="20"/>
      <c r="AC6" s="20"/>
      <c r="AD6" s="20"/>
      <c r="AE6" s="20"/>
      <c r="AF6" s="20"/>
      <c r="AG6" s="21"/>
      <c r="AH6" s="19"/>
      <c r="AI6" s="20"/>
      <c r="AJ6" s="20"/>
      <c r="AK6" s="20"/>
      <c r="AL6" s="20"/>
      <c r="AM6" s="20"/>
      <c r="AN6" s="20"/>
      <c r="AO6" s="21"/>
      <c r="AP6" s="20"/>
      <c r="AQ6" s="20"/>
      <c r="AR6" s="20"/>
      <c r="AS6" s="20"/>
      <c r="AT6" s="20"/>
      <c r="AU6" s="269"/>
      <c r="AV6" s="270"/>
      <c r="AW6" s="269"/>
      <c r="AX6" s="270"/>
      <c r="AY6" s="269"/>
      <c r="AZ6" s="270"/>
      <c r="BA6" s="271"/>
      <c r="BB6" s="270"/>
      <c r="BC6" s="252"/>
      <c r="BD6" s="252"/>
      <c r="BE6" s="252"/>
      <c r="BF6" s="252"/>
      <c r="BG6" s="253"/>
      <c r="BH6" s="256"/>
      <c r="BI6" s="268"/>
      <c r="BJ6" s="281"/>
      <c r="BK6" s="250"/>
      <c r="BL6" s="281"/>
      <c r="BM6" s="281"/>
      <c r="BN6" s="281"/>
      <c r="BO6" s="281"/>
      <c r="BP6" s="281"/>
      <c r="BQ6" s="250"/>
      <c r="BR6" s="246"/>
    </row>
    <row r="7" spans="1:70" ht="9" customHeight="1">
      <c r="A7" s="165">
        <v>6</v>
      </c>
      <c r="B7" s="136"/>
      <c r="C7" s="136"/>
      <c r="D7" s="167"/>
      <c r="E7" s="169"/>
      <c r="F7" s="136">
        <f>F5+B7+C7+D7</f>
        <v>0</v>
      </c>
      <c r="G7" s="5"/>
      <c r="H7" s="266"/>
      <c r="I7" s="262" t="s">
        <v>11</v>
      </c>
      <c r="J7" s="38"/>
      <c r="K7" s="39"/>
      <c r="L7" s="39"/>
      <c r="M7" s="39"/>
      <c r="N7" s="39"/>
      <c r="O7" s="39"/>
      <c r="P7" s="39"/>
      <c r="Q7" s="40"/>
      <c r="R7" s="38"/>
      <c r="S7" s="39"/>
      <c r="T7" s="39"/>
      <c r="U7" s="39"/>
      <c r="V7" s="39"/>
      <c r="W7" s="39"/>
      <c r="X7" s="39"/>
      <c r="Y7" s="40"/>
      <c r="Z7" s="38"/>
      <c r="AA7" s="39"/>
      <c r="AB7" s="39"/>
      <c r="AC7" s="39"/>
      <c r="AD7" s="39"/>
      <c r="AE7" s="39"/>
      <c r="AF7" s="39"/>
      <c r="AG7" s="40"/>
      <c r="AH7" s="38"/>
      <c r="AI7" s="39"/>
      <c r="AJ7" s="39"/>
      <c r="AK7" s="39"/>
      <c r="AL7" s="39"/>
      <c r="AM7" s="39"/>
      <c r="AN7" s="39"/>
      <c r="AO7" s="40"/>
      <c r="AP7" s="39"/>
      <c r="AQ7" s="39"/>
      <c r="AR7" s="39"/>
      <c r="AS7" s="39"/>
      <c r="AT7" s="39"/>
      <c r="AU7" s="264"/>
      <c r="AV7" s="260"/>
      <c r="AW7" s="264"/>
      <c r="AX7" s="260"/>
      <c r="AY7" s="264"/>
      <c r="AZ7" s="260"/>
      <c r="BA7" s="261"/>
      <c r="BB7" s="260"/>
      <c r="BC7" s="251"/>
      <c r="BD7" s="251"/>
      <c r="BE7" s="251"/>
      <c r="BF7" s="251"/>
      <c r="BG7" s="275"/>
      <c r="BH7" s="255"/>
      <c r="BI7" s="257"/>
      <c r="BJ7" s="259">
        <f>(COUNTIF(R7:Y8,"O")+COUNTIF(R7:Y8,"T"))+(COUNTIF(Z7:AG8,"O")+COUNTIF(Z7:AG8,"T"))+(COUNTIF(J7:Q8,"O")+COUNTIF(J7:Q8,"T"))+(COUNTIF(AH7:AO8,"O")+COUNTIF(AH7:AO8,"T")+(COUNTIF(AP7:AT8,"O")+COUNTIF(AP7:AT8,"T")))</f>
        <v>0</v>
      </c>
      <c r="BK7" s="249">
        <f>((COUNTIF(R7:Y8,"O")+COUNTIF(R7:Y8,"T")+COUNTIF(R7:Y8,"2")+COUNTIF(R7:Y8,"3")))+((COUNTIF(Z7:AG8,"O")+COUNTIF(Z7:AG8,"T")+COUNTIF(Z7:AG8,"2")+COUNTIF(Z7:AG8,"3")))+((COUNTIF(AP7:AT8,"O")+COUNTIF(AP7:AT8,"T")+COUNTIF(AP7:AT8,"2")+COUNTIF(AP7:AT8,"3")))+((COUNTIF(J7:Q8,"O")+COUNTIF(J7:Q8,"T")+COUNTIF(J7:Q8,"2")+COUNTIF(J7:Q8,"3")))+((COUNTIF(AH7:AO8,"O")+COUNTIF(AH7:AO8,"T")+COUNTIF(AH7:AO8,"2")+COUNTIF(AH7:AO8,"3")))</f>
        <v>0</v>
      </c>
      <c r="BL7" s="249">
        <f>COUNTIF(R7:Y8,"T")+COUNTIF(Z7:AG8,"T")+COUNTIF(AP7:AT8,"T")+COUNTIF(J7:Q8,"T")+COUNTIF(AH7:AO8,"T")</f>
        <v>0</v>
      </c>
      <c r="BM7" s="249">
        <f>(COUNTIF(R7:Y8,"T")+COUNTIF(R7:Y8,"3"))+(COUNTIF(Z7:AG8,"T")+COUNTIF(Z7:AG8,"3"))+(COUNTIF(AP7:AT8,"T")+COUNTIF(AP7:AT8,"3")+(COUNTIF(J7:Q8,"T")+COUNTIF(J7:Q8,"3")))+(COUNTIF(AH7:AO8,"T")+COUNTIF(AH7:AO8,"3"))</f>
        <v>0</v>
      </c>
      <c r="BN7" s="249">
        <f>COUNTIF(R7:Y8,"X")+COUNTIF(Z7:AG8,"X")+COUNTIF(AP7:AT8,"X")+COUNTIF(J7:Q8,"X")+COUNTIF(AH7:AO8,"X")</f>
        <v>0</v>
      </c>
      <c r="BO7" s="249">
        <f>(COUNTIF(R7:Y8,"X")+COUNTIF(R7:Y8,"1"))+(COUNTIF(Z7:AG8,"X")+COUNTIF(Z7:AG8,"1"))+(COUNTIF(AP7:AT8,"X")+COUNTIF(AP7:AT8,"1"))+(COUNTIF(J7:Q8,"X")+COUNTIF(J7:Q8,"1"))+(COUNTIF(AH7:AO8,"X")+COUNTIF(AH7:AO8,"1"))</f>
        <v>0</v>
      </c>
      <c r="BP7" s="249">
        <f>SUM(AU7:BB8)</f>
        <v>0</v>
      </c>
      <c r="BQ7" s="249">
        <f>SUM(BC7:BF8)</f>
        <v>0</v>
      </c>
      <c r="BR7" s="245">
        <f>(BJ7-BL7)*2+(BL7*3)+BN7</f>
        <v>0</v>
      </c>
    </row>
    <row r="8" spans="1:70" ht="9" customHeight="1">
      <c r="A8" s="166"/>
      <c r="B8" s="137"/>
      <c r="C8" s="137"/>
      <c r="D8" s="168"/>
      <c r="E8" s="170"/>
      <c r="F8" s="137"/>
      <c r="G8" s="5"/>
      <c r="H8" s="267"/>
      <c r="I8" s="272"/>
      <c r="J8" s="19"/>
      <c r="K8" s="20"/>
      <c r="L8" s="20"/>
      <c r="M8" s="20"/>
      <c r="N8" s="20"/>
      <c r="O8" s="20"/>
      <c r="P8" s="20"/>
      <c r="Q8" s="21"/>
      <c r="R8" s="19"/>
      <c r="S8" s="20"/>
      <c r="T8" s="20"/>
      <c r="U8" s="20"/>
      <c r="V8" s="20"/>
      <c r="W8" s="20"/>
      <c r="X8" s="20"/>
      <c r="Y8" s="21"/>
      <c r="Z8" s="19"/>
      <c r="AA8" s="20"/>
      <c r="AB8" s="20"/>
      <c r="AC8" s="20"/>
      <c r="AD8" s="20"/>
      <c r="AE8" s="20"/>
      <c r="AF8" s="20"/>
      <c r="AG8" s="21"/>
      <c r="AH8" s="19"/>
      <c r="AI8" s="20"/>
      <c r="AJ8" s="20"/>
      <c r="AK8" s="20"/>
      <c r="AL8" s="20"/>
      <c r="AM8" s="20"/>
      <c r="AN8" s="20"/>
      <c r="AO8" s="21"/>
      <c r="AP8" s="20"/>
      <c r="AQ8" s="20"/>
      <c r="AR8" s="20"/>
      <c r="AS8" s="20"/>
      <c r="AT8" s="20"/>
      <c r="AU8" s="269"/>
      <c r="AV8" s="270"/>
      <c r="AW8" s="269"/>
      <c r="AX8" s="270"/>
      <c r="AY8" s="269"/>
      <c r="AZ8" s="270"/>
      <c r="BA8" s="271"/>
      <c r="BB8" s="270"/>
      <c r="BC8" s="252"/>
      <c r="BD8" s="252"/>
      <c r="BE8" s="252"/>
      <c r="BF8" s="252"/>
      <c r="BG8" s="254"/>
      <c r="BH8" s="256"/>
      <c r="BI8" s="268"/>
      <c r="BJ8" s="259"/>
      <c r="BK8" s="250"/>
      <c r="BL8" s="250"/>
      <c r="BM8" s="250"/>
      <c r="BN8" s="250"/>
      <c r="BO8" s="250"/>
      <c r="BP8" s="250"/>
      <c r="BQ8" s="250"/>
      <c r="BR8" s="265"/>
    </row>
    <row r="9" spans="1:70" ht="9" customHeight="1">
      <c r="A9" s="165">
        <v>9</v>
      </c>
      <c r="B9" s="136"/>
      <c r="C9" s="136"/>
      <c r="D9" s="167"/>
      <c r="E9" s="169"/>
      <c r="F9" s="136">
        <f>F7+B9+C9+D9</f>
        <v>0</v>
      </c>
      <c r="G9" s="5"/>
      <c r="H9" s="266"/>
      <c r="I9" s="262" t="s">
        <v>10</v>
      </c>
      <c r="J9" s="38"/>
      <c r="K9" s="39"/>
      <c r="L9" s="39"/>
      <c r="M9" s="39"/>
      <c r="N9" s="39"/>
      <c r="O9" s="39"/>
      <c r="P9" s="39"/>
      <c r="Q9" s="40"/>
      <c r="R9" s="38"/>
      <c r="S9" s="39"/>
      <c r="T9" s="39"/>
      <c r="U9" s="39"/>
      <c r="V9" s="39"/>
      <c r="W9" s="39"/>
      <c r="X9" s="39"/>
      <c r="Y9" s="40"/>
      <c r="Z9" s="38"/>
      <c r="AA9" s="39"/>
      <c r="AB9" s="39"/>
      <c r="AC9" s="39"/>
      <c r="AD9" s="39"/>
      <c r="AE9" s="39"/>
      <c r="AF9" s="39"/>
      <c r="AG9" s="40"/>
      <c r="AH9" s="38"/>
      <c r="AI9" s="39"/>
      <c r="AJ9" s="39"/>
      <c r="AK9" s="39"/>
      <c r="AL9" s="39"/>
      <c r="AM9" s="39"/>
      <c r="AN9" s="39"/>
      <c r="AO9" s="40"/>
      <c r="AP9" s="39"/>
      <c r="AQ9" s="39"/>
      <c r="AR9" s="39"/>
      <c r="AS9" s="39"/>
      <c r="AT9" s="39"/>
      <c r="AU9" s="264"/>
      <c r="AV9" s="260"/>
      <c r="AW9" s="264"/>
      <c r="AX9" s="260"/>
      <c r="AY9" s="264"/>
      <c r="AZ9" s="260"/>
      <c r="BA9" s="261"/>
      <c r="BB9" s="260"/>
      <c r="BC9" s="251"/>
      <c r="BD9" s="251"/>
      <c r="BE9" s="251"/>
      <c r="BF9" s="251"/>
      <c r="BG9" s="253"/>
      <c r="BH9" s="255"/>
      <c r="BI9" s="257"/>
      <c r="BJ9" s="259">
        <f>(COUNTIF(R9:Y10,"O")+COUNTIF(R9:Y10,"T"))+(COUNTIF(Z9:AG10,"O")+COUNTIF(Z9:AG10,"T"))+(COUNTIF(J9:Q10,"O")+COUNTIF(J9:Q10,"T"))+(COUNTIF(AH9:AO10,"O")+COUNTIF(AH9:AO10,"T")+(COUNTIF(AP9:AT10,"O")+COUNTIF(AP9:AT10,"T")))</f>
        <v>0</v>
      </c>
      <c r="BK9" s="249">
        <f>((COUNTIF(R9:Y10,"O")+COUNTIF(R9:Y10,"T")+COUNTIF(R9:Y10,"2")+COUNTIF(R9:Y10,"3")))+((COUNTIF(Z9:AG10,"O")+COUNTIF(Z9:AG10,"T")+COUNTIF(Z9:AG10,"2")+COUNTIF(Z9:AG10,"3")))+((COUNTIF(AP9:AT10,"O")+COUNTIF(AP9:AT10,"T")+COUNTIF(AP9:AT10,"2")+COUNTIF(AP9:AT10,"3")))+((COUNTIF(J9:Q10,"O")+COUNTIF(J9:Q10,"T")+COUNTIF(J9:Q10,"2")+COUNTIF(J9:Q10,"3")))+((COUNTIF(AH9:AO10,"O")+COUNTIF(AH9:AO10,"T")+COUNTIF(AH9:AO10,"2")+COUNTIF(AH9:AO10,"3")))</f>
        <v>0</v>
      </c>
      <c r="BL9" s="249">
        <f>COUNTIF(R9:Y10,"T")+COUNTIF(Z9:AG10,"T")+COUNTIF(AP9:AT10,"T")+COUNTIF(J9:Q10,"T")+COUNTIF(AH9:AO10,"T")</f>
        <v>0</v>
      </c>
      <c r="BM9" s="249">
        <f>(COUNTIF(R9:Y10,"T")+COUNTIF(R9:Y10,"3"))+(COUNTIF(Z9:AG10,"T")+COUNTIF(Z9:AG10,"3"))+(COUNTIF(AP9:AT10,"T")+COUNTIF(AP9:AT10,"3")+(COUNTIF(J9:Q10,"T")+COUNTIF(J9:Q10,"3")))+(COUNTIF(AH9:AO10,"T")+COUNTIF(AH9:AO10,"3"))</f>
        <v>0</v>
      </c>
      <c r="BN9" s="249">
        <f>COUNTIF(R9:Y10,"X")+COUNTIF(Z9:AG10,"X")+COUNTIF(AP9:AT10,"X")+COUNTIF(J9:Q10,"X")+COUNTIF(AH9:AO10,"X")</f>
        <v>0</v>
      </c>
      <c r="BO9" s="249">
        <f>(COUNTIF(R9:Y10,"X")+COUNTIF(R9:Y10,"1"))+(COUNTIF(Z9:AG10,"X")+COUNTIF(Z9:AG10,"1"))+(COUNTIF(AP9:AT10,"X")+COUNTIF(AP9:AT10,"1"))+(COUNTIF(J9:Q10,"X")+COUNTIF(J9:Q10,"1"))+(COUNTIF(AH9:AO10,"X")+COUNTIF(AH9:AO10,"1"))</f>
        <v>0</v>
      </c>
      <c r="BP9" s="249">
        <f>SUM(AU9:BB10)</f>
        <v>0</v>
      </c>
      <c r="BQ9" s="249">
        <f>SUM(BC9:BF10)</f>
        <v>0</v>
      </c>
      <c r="BR9" s="245">
        <f>(BJ9-BL9)*2+(BL9*3)+BN9</f>
        <v>0</v>
      </c>
    </row>
    <row r="10" spans="1:70" ht="9" customHeight="1">
      <c r="A10" s="166"/>
      <c r="B10" s="137"/>
      <c r="C10" s="137"/>
      <c r="D10" s="168"/>
      <c r="E10" s="170"/>
      <c r="F10" s="137"/>
      <c r="G10" s="5"/>
      <c r="H10" s="267"/>
      <c r="I10" s="272"/>
      <c r="J10" s="19"/>
      <c r="K10" s="20"/>
      <c r="L10" s="20"/>
      <c r="M10" s="20"/>
      <c r="N10" s="20"/>
      <c r="O10" s="20"/>
      <c r="P10" s="20"/>
      <c r="Q10" s="21"/>
      <c r="R10" s="19"/>
      <c r="S10" s="20"/>
      <c r="T10" s="20"/>
      <c r="U10" s="20"/>
      <c r="V10" s="20"/>
      <c r="W10" s="20"/>
      <c r="X10" s="20"/>
      <c r="Y10" s="21"/>
      <c r="Z10" s="19"/>
      <c r="AA10" s="20"/>
      <c r="AB10" s="20"/>
      <c r="AC10" s="20"/>
      <c r="AD10" s="20"/>
      <c r="AE10" s="20"/>
      <c r="AF10" s="20"/>
      <c r="AG10" s="21"/>
      <c r="AH10" s="19"/>
      <c r="AI10" s="20"/>
      <c r="AJ10" s="20"/>
      <c r="AK10" s="20"/>
      <c r="AL10" s="20"/>
      <c r="AM10" s="20"/>
      <c r="AN10" s="20"/>
      <c r="AO10" s="21"/>
      <c r="AP10" s="20"/>
      <c r="AQ10" s="20"/>
      <c r="AR10" s="20"/>
      <c r="AS10" s="20"/>
      <c r="AT10" s="20"/>
      <c r="AU10" s="269"/>
      <c r="AV10" s="270"/>
      <c r="AW10" s="269"/>
      <c r="AX10" s="270"/>
      <c r="AY10" s="269"/>
      <c r="AZ10" s="270"/>
      <c r="BA10" s="271"/>
      <c r="BB10" s="270"/>
      <c r="BC10" s="252"/>
      <c r="BD10" s="252"/>
      <c r="BE10" s="252"/>
      <c r="BF10" s="252"/>
      <c r="BG10" s="254"/>
      <c r="BH10" s="256"/>
      <c r="BI10" s="268"/>
      <c r="BJ10" s="259"/>
      <c r="BK10" s="250"/>
      <c r="BL10" s="250"/>
      <c r="BM10" s="250"/>
      <c r="BN10" s="250"/>
      <c r="BO10" s="250"/>
      <c r="BP10" s="250"/>
      <c r="BQ10" s="250"/>
      <c r="BR10" s="265"/>
    </row>
    <row r="11" spans="1:70" ht="9" customHeight="1">
      <c r="A11" s="197" t="s">
        <v>0</v>
      </c>
      <c r="B11" s="135"/>
      <c r="C11" s="135"/>
      <c r="D11" s="133"/>
      <c r="E11" s="135"/>
      <c r="F11" s="135">
        <f>F9+B11+C11+D11</f>
        <v>0</v>
      </c>
      <c r="G11" s="5"/>
      <c r="H11" s="266"/>
      <c r="I11" s="262" t="s">
        <v>9</v>
      </c>
      <c r="J11" s="38"/>
      <c r="K11" s="39"/>
      <c r="L11" s="39"/>
      <c r="M11" s="39"/>
      <c r="N11" s="39"/>
      <c r="O11" s="39"/>
      <c r="P11" s="39"/>
      <c r="Q11" s="40"/>
      <c r="R11" s="38"/>
      <c r="S11" s="39"/>
      <c r="T11" s="39"/>
      <c r="U11" s="39"/>
      <c r="V11" s="39"/>
      <c r="W11" s="39"/>
      <c r="X11" s="39"/>
      <c r="Y11" s="40"/>
      <c r="Z11" s="38"/>
      <c r="AA11" s="39"/>
      <c r="AB11" s="39"/>
      <c r="AC11" s="39"/>
      <c r="AD11" s="39"/>
      <c r="AE11" s="39"/>
      <c r="AF11" s="39"/>
      <c r="AG11" s="40"/>
      <c r="AH11" s="38"/>
      <c r="AI11" s="39"/>
      <c r="AJ11" s="39"/>
      <c r="AK11" s="39"/>
      <c r="AL11" s="39"/>
      <c r="AM11" s="39"/>
      <c r="AN11" s="39"/>
      <c r="AO11" s="40"/>
      <c r="AP11" s="39"/>
      <c r="AQ11" s="39"/>
      <c r="AR11" s="39"/>
      <c r="AS11" s="39"/>
      <c r="AT11" s="39"/>
      <c r="AU11" s="264"/>
      <c r="AV11" s="260"/>
      <c r="AW11" s="264"/>
      <c r="AX11" s="260"/>
      <c r="AY11" s="264"/>
      <c r="AZ11" s="260"/>
      <c r="BA11" s="261"/>
      <c r="BB11" s="260"/>
      <c r="BC11" s="251"/>
      <c r="BD11" s="251"/>
      <c r="BE11" s="251"/>
      <c r="BF11" s="251"/>
      <c r="BG11" s="253"/>
      <c r="BH11" s="255"/>
      <c r="BI11" s="257"/>
      <c r="BJ11" s="259">
        <f>(COUNTIF(R11:Y12,"O")+COUNTIF(R11:Y12,"T"))+(COUNTIF(Z11:AG12,"O")+COUNTIF(Z11:AG12,"T"))+(COUNTIF(J11:Q12,"O")+COUNTIF(J11:Q12,"T"))+(COUNTIF(AH11:AO12,"O")+COUNTIF(AH11:AO12,"T")+(COUNTIF(AP11:AT12,"O")+COUNTIF(AP11:AT12,"T")))</f>
        <v>0</v>
      </c>
      <c r="BK11" s="249">
        <f>((COUNTIF(R11:Y12,"O")+COUNTIF(R11:Y12,"T")+COUNTIF(R11:Y12,"2")+COUNTIF(R11:Y12,"3")))+((COUNTIF(Z11:AG12,"O")+COUNTIF(Z11:AG12,"T")+COUNTIF(Z11:AG12,"2")+COUNTIF(Z11:AG12,"3")))+((COUNTIF(AP11:AT12,"O")+COUNTIF(AP11:AT12,"T")+COUNTIF(AP11:AT12,"2")+COUNTIF(AP11:AT12,"3")))+((COUNTIF(J11:Q12,"O")+COUNTIF(J11:Q12,"T")+COUNTIF(J11:Q12,"2")+COUNTIF(J11:Q12,"3")))+((COUNTIF(AH11:AO12,"O")+COUNTIF(AH11:AO12,"T")+COUNTIF(AH11:AO12,"2")+COUNTIF(AH11:AO12,"3")))</f>
        <v>0</v>
      </c>
      <c r="BL11" s="249">
        <f>COUNTIF(R11:Y12,"T")+COUNTIF(Z11:AG12,"T")+COUNTIF(AP11:AT12,"T")+COUNTIF(J11:Q12,"T")+COUNTIF(AH11:AO12,"T")</f>
        <v>0</v>
      </c>
      <c r="BM11" s="249">
        <f>(COUNTIF(R11:Y12,"T")+COUNTIF(R11:Y12,"3"))+(COUNTIF(Z11:AG12,"T")+COUNTIF(Z11:AG12,"3"))+(COUNTIF(AP11:AT12,"T")+COUNTIF(AP11:AT12,"3")+(COUNTIF(J11:Q12,"T")+COUNTIF(J11:Q12,"3")))+(COUNTIF(AH11:AO12,"T")+COUNTIF(AH11:AO12,"3"))</f>
        <v>0</v>
      </c>
      <c r="BN11" s="249">
        <f>COUNTIF(R11:Y12,"X")+COUNTIF(Z11:AG12,"X")+COUNTIF(AP11:AT12,"X")+COUNTIF(J11:Q12,"X")+COUNTIF(AH11:AO12,"X")</f>
        <v>0</v>
      </c>
      <c r="BO11" s="249">
        <f>(COUNTIF(R11:Y12,"X")+COUNTIF(R11:Y12,"1"))+(COUNTIF(Z11:AG12,"X")+COUNTIF(Z11:AG12,"1"))+(COUNTIF(AP11:AT12,"X")+COUNTIF(AP11:AT12,"1"))+(COUNTIF(J11:Q12,"X")+COUNTIF(J11:Q12,"1"))+(COUNTIF(AH11:AO12,"X")+COUNTIF(AH11:AO12,"1"))</f>
        <v>0</v>
      </c>
      <c r="BP11" s="249">
        <f>SUM(AU11:BB12)</f>
        <v>0</v>
      </c>
      <c r="BQ11" s="249">
        <f>SUM(BC11:BF12)</f>
        <v>0</v>
      </c>
      <c r="BR11" s="245">
        <f>(BJ11-BL11)*2+(BL11*3)+BN11</f>
        <v>0</v>
      </c>
    </row>
    <row r="12" spans="1:70" ht="9" customHeight="1">
      <c r="A12" s="198"/>
      <c r="B12" s="138"/>
      <c r="C12" s="138"/>
      <c r="D12" s="134"/>
      <c r="E12" s="134"/>
      <c r="F12" s="138"/>
      <c r="G12" s="5"/>
      <c r="H12" s="267"/>
      <c r="I12" s="272"/>
      <c r="J12" s="19"/>
      <c r="K12" s="20"/>
      <c r="L12" s="20"/>
      <c r="M12" s="20"/>
      <c r="N12" s="20"/>
      <c r="O12" s="20"/>
      <c r="P12" s="20"/>
      <c r="Q12" s="21"/>
      <c r="R12" s="19"/>
      <c r="S12" s="20"/>
      <c r="T12" s="20"/>
      <c r="U12" s="20"/>
      <c r="V12" s="20"/>
      <c r="W12" s="20"/>
      <c r="X12" s="20"/>
      <c r="Y12" s="21"/>
      <c r="Z12" s="19"/>
      <c r="AA12" s="20"/>
      <c r="AB12" s="20"/>
      <c r="AC12" s="20"/>
      <c r="AD12" s="20"/>
      <c r="AE12" s="20"/>
      <c r="AF12" s="20"/>
      <c r="AG12" s="21"/>
      <c r="AH12" s="19"/>
      <c r="AI12" s="20"/>
      <c r="AJ12" s="20"/>
      <c r="AK12" s="20"/>
      <c r="AL12" s="20"/>
      <c r="AM12" s="20"/>
      <c r="AN12" s="20"/>
      <c r="AO12" s="21"/>
      <c r="AP12" s="20"/>
      <c r="AQ12" s="20"/>
      <c r="AR12" s="20"/>
      <c r="AS12" s="20"/>
      <c r="AT12" s="20"/>
      <c r="AU12" s="269"/>
      <c r="AV12" s="270"/>
      <c r="AW12" s="269"/>
      <c r="AX12" s="270"/>
      <c r="AY12" s="269"/>
      <c r="AZ12" s="270"/>
      <c r="BA12" s="271"/>
      <c r="BB12" s="270"/>
      <c r="BC12" s="252"/>
      <c r="BD12" s="252"/>
      <c r="BE12" s="252"/>
      <c r="BF12" s="252"/>
      <c r="BG12" s="254"/>
      <c r="BH12" s="256"/>
      <c r="BI12" s="268"/>
      <c r="BJ12" s="259"/>
      <c r="BK12" s="250"/>
      <c r="BL12" s="250"/>
      <c r="BM12" s="250"/>
      <c r="BN12" s="250"/>
      <c r="BO12" s="250"/>
      <c r="BP12" s="250"/>
      <c r="BQ12" s="250"/>
      <c r="BR12" s="265"/>
    </row>
    <row r="13" spans="1:70" ht="9" customHeight="1">
      <c r="A13" s="165">
        <v>3</v>
      </c>
      <c r="B13" s="136"/>
      <c r="C13" s="136"/>
      <c r="D13" s="167"/>
      <c r="E13" s="169"/>
      <c r="F13" s="136">
        <f>F11+B13+C13+D13</f>
        <v>0</v>
      </c>
      <c r="G13" s="5"/>
      <c r="H13" s="266"/>
      <c r="I13" s="273">
        <v>0</v>
      </c>
      <c r="J13" s="38"/>
      <c r="K13" s="39"/>
      <c r="L13" s="39"/>
      <c r="M13" s="39"/>
      <c r="N13" s="39"/>
      <c r="O13" s="39"/>
      <c r="P13" s="39"/>
      <c r="Q13" s="40"/>
      <c r="R13" s="38"/>
      <c r="S13" s="39"/>
      <c r="T13" s="39"/>
      <c r="U13" s="39"/>
      <c r="V13" s="39"/>
      <c r="W13" s="39"/>
      <c r="X13" s="39"/>
      <c r="Y13" s="40"/>
      <c r="Z13" s="38"/>
      <c r="AA13" s="39"/>
      <c r="AB13" s="39"/>
      <c r="AC13" s="39"/>
      <c r="AD13" s="39"/>
      <c r="AE13" s="39"/>
      <c r="AF13" s="39"/>
      <c r="AG13" s="40"/>
      <c r="AH13" s="38"/>
      <c r="AI13" s="39"/>
      <c r="AJ13" s="39"/>
      <c r="AK13" s="39"/>
      <c r="AL13" s="39"/>
      <c r="AM13" s="39"/>
      <c r="AN13" s="39"/>
      <c r="AO13" s="40"/>
      <c r="AP13" s="39"/>
      <c r="AQ13" s="39"/>
      <c r="AR13" s="39"/>
      <c r="AS13" s="39"/>
      <c r="AT13" s="39"/>
      <c r="AU13" s="264"/>
      <c r="AV13" s="260"/>
      <c r="AW13" s="264"/>
      <c r="AX13" s="260"/>
      <c r="AY13" s="264"/>
      <c r="AZ13" s="260"/>
      <c r="BA13" s="261"/>
      <c r="BB13" s="260"/>
      <c r="BC13" s="251"/>
      <c r="BD13" s="251"/>
      <c r="BE13" s="251"/>
      <c r="BF13" s="251"/>
      <c r="BG13" s="253"/>
      <c r="BH13" s="255"/>
      <c r="BI13" s="257"/>
      <c r="BJ13" s="259">
        <f>(COUNTIF(R13:Y14,"O")+COUNTIF(R13:Y14,"T"))+(COUNTIF(Z13:AG14,"O")+COUNTIF(Z13:AG14,"T"))+(COUNTIF(J13:Q14,"O")+COUNTIF(J13:Q14,"T"))+(COUNTIF(AH13:AO14,"O")+COUNTIF(AH13:AO14,"T")+(COUNTIF(AP13:AT14,"O")+COUNTIF(AP13:AT14,"T")))</f>
        <v>0</v>
      </c>
      <c r="BK13" s="249">
        <f>((COUNTIF(R13:Y14,"O")+COUNTIF(R13:Y14,"T")+COUNTIF(R13:Y14,"2")+COUNTIF(R13:Y14,"3")))+((COUNTIF(Z13:AG14,"O")+COUNTIF(Z13:AG14,"T")+COUNTIF(Z13:AG14,"2")+COUNTIF(Z13:AG14,"3")))+((COUNTIF(AP13:AT14,"O")+COUNTIF(AP13:AT14,"T")+COUNTIF(AP13:AT14,"2")+COUNTIF(AP13:AT14,"3")))+((COUNTIF(J13:Q14,"O")+COUNTIF(J13:Q14,"T")+COUNTIF(J13:Q14,"2")+COUNTIF(J13:Q14,"3")))+((COUNTIF(AH13:AO14,"O")+COUNTIF(AH13:AO14,"T")+COUNTIF(AH13:AO14,"2")+COUNTIF(AH13:AO14,"3")))</f>
        <v>0</v>
      </c>
      <c r="BL13" s="249">
        <f>COUNTIF(R13:Y14,"T")+COUNTIF(Z13:AG14,"T")+COUNTIF(AP13:AT14,"T")+COUNTIF(J13:Q14,"T")+COUNTIF(AH13:AO14,"T")</f>
        <v>0</v>
      </c>
      <c r="BM13" s="249">
        <f>(COUNTIF(R13:Y14,"T")+COUNTIF(R13:Y14,"3"))+(COUNTIF(Z13:AG14,"T")+COUNTIF(Z13:AG14,"3"))+(COUNTIF(AP13:AT14,"T")+COUNTIF(AP13:AT14,"3")+(COUNTIF(J13:Q14,"T")+COUNTIF(J13:Q14,"3")))+(COUNTIF(AH13:AO14,"T")+COUNTIF(AH13:AO14,"3"))</f>
        <v>0</v>
      </c>
      <c r="BN13" s="249">
        <f>COUNTIF(R13:Y14,"X")+COUNTIF(Z13:AG14,"X")+COUNTIF(AP13:AT14,"X")+COUNTIF(J13:Q14,"X")+COUNTIF(AH13:AO14,"X")</f>
        <v>0</v>
      </c>
      <c r="BO13" s="249">
        <f>(COUNTIF(R13:Y14,"X")+COUNTIF(R13:Y14,"1"))+(COUNTIF(Z13:AG14,"X")+COUNTIF(Z13:AG14,"1"))+(COUNTIF(AP13:AT14,"X")+COUNTIF(AP13:AT14,"1"))+(COUNTIF(J13:Q14,"X")+COUNTIF(J13:Q14,"1"))+(COUNTIF(AH13:AO14,"X")+COUNTIF(AH13:AO14,"1"))</f>
        <v>0</v>
      </c>
      <c r="BP13" s="249">
        <f>SUM(AU13:BB14)</f>
        <v>0</v>
      </c>
      <c r="BQ13" s="249">
        <f>SUM(BC13:BF14)</f>
        <v>0</v>
      </c>
      <c r="BR13" s="245">
        <f>(BJ13-BL13)*2+(BL13*3)+BN13</f>
        <v>0</v>
      </c>
    </row>
    <row r="14" spans="1:70" ht="9" customHeight="1">
      <c r="A14" s="166"/>
      <c r="B14" s="137"/>
      <c r="C14" s="137"/>
      <c r="D14" s="168"/>
      <c r="E14" s="170"/>
      <c r="F14" s="137"/>
      <c r="G14" s="5"/>
      <c r="H14" s="267"/>
      <c r="I14" s="274"/>
      <c r="J14" s="19"/>
      <c r="K14" s="20"/>
      <c r="L14" s="20"/>
      <c r="M14" s="20"/>
      <c r="N14" s="20"/>
      <c r="O14" s="20"/>
      <c r="P14" s="20"/>
      <c r="Q14" s="21"/>
      <c r="R14" s="19"/>
      <c r="S14" s="20"/>
      <c r="T14" s="20"/>
      <c r="U14" s="20"/>
      <c r="V14" s="20"/>
      <c r="W14" s="20"/>
      <c r="X14" s="20"/>
      <c r="Y14" s="21"/>
      <c r="Z14" s="19"/>
      <c r="AA14" s="20"/>
      <c r="AB14" s="20"/>
      <c r="AC14" s="20"/>
      <c r="AD14" s="20"/>
      <c r="AE14" s="20"/>
      <c r="AF14" s="20"/>
      <c r="AG14" s="21"/>
      <c r="AH14" s="19"/>
      <c r="AI14" s="20"/>
      <c r="AJ14" s="20"/>
      <c r="AK14" s="20"/>
      <c r="AL14" s="20"/>
      <c r="AM14" s="20"/>
      <c r="AN14" s="20"/>
      <c r="AO14" s="21"/>
      <c r="AP14" s="20"/>
      <c r="AQ14" s="20"/>
      <c r="AR14" s="20"/>
      <c r="AS14" s="20"/>
      <c r="AT14" s="20"/>
      <c r="AU14" s="269"/>
      <c r="AV14" s="270"/>
      <c r="AW14" s="269"/>
      <c r="AX14" s="270"/>
      <c r="AY14" s="269"/>
      <c r="AZ14" s="270"/>
      <c r="BA14" s="271"/>
      <c r="BB14" s="270"/>
      <c r="BC14" s="252"/>
      <c r="BD14" s="252"/>
      <c r="BE14" s="252"/>
      <c r="BF14" s="252"/>
      <c r="BG14" s="254"/>
      <c r="BH14" s="256"/>
      <c r="BI14" s="268"/>
      <c r="BJ14" s="259"/>
      <c r="BK14" s="250"/>
      <c r="BL14" s="250"/>
      <c r="BM14" s="250"/>
      <c r="BN14" s="250"/>
      <c r="BO14" s="250"/>
      <c r="BP14" s="250"/>
      <c r="BQ14" s="250"/>
      <c r="BR14" s="265"/>
    </row>
    <row r="15" spans="1:70" ht="9" customHeight="1">
      <c r="A15" s="165">
        <v>6</v>
      </c>
      <c r="B15" s="136"/>
      <c r="C15" s="136"/>
      <c r="D15" s="167"/>
      <c r="E15" s="169"/>
      <c r="F15" s="136">
        <f>F13+B15+C15+D15</f>
        <v>0</v>
      </c>
      <c r="G15" s="5"/>
      <c r="H15" s="266"/>
      <c r="I15" s="262" t="s">
        <v>17</v>
      </c>
      <c r="J15" s="38"/>
      <c r="K15" s="39"/>
      <c r="L15" s="39"/>
      <c r="M15" s="39"/>
      <c r="N15" s="39"/>
      <c r="O15" s="39"/>
      <c r="P15" s="39"/>
      <c r="Q15" s="40"/>
      <c r="R15" s="38"/>
      <c r="S15" s="39"/>
      <c r="T15" s="39"/>
      <c r="U15" s="39"/>
      <c r="V15" s="39"/>
      <c r="W15" s="39"/>
      <c r="X15" s="39"/>
      <c r="Y15" s="40"/>
      <c r="Z15" s="38"/>
      <c r="AA15" s="39"/>
      <c r="AB15" s="39"/>
      <c r="AC15" s="39"/>
      <c r="AD15" s="39"/>
      <c r="AE15" s="39"/>
      <c r="AF15" s="39"/>
      <c r="AG15" s="40"/>
      <c r="AH15" s="38"/>
      <c r="AI15" s="39"/>
      <c r="AJ15" s="39"/>
      <c r="AK15" s="39"/>
      <c r="AL15" s="39"/>
      <c r="AM15" s="39"/>
      <c r="AN15" s="39"/>
      <c r="AO15" s="40"/>
      <c r="AP15" s="39"/>
      <c r="AQ15" s="39"/>
      <c r="AR15" s="39"/>
      <c r="AS15" s="39"/>
      <c r="AT15" s="39"/>
      <c r="AU15" s="264"/>
      <c r="AV15" s="260"/>
      <c r="AW15" s="264"/>
      <c r="AX15" s="260"/>
      <c r="AY15" s="264"/>
      <c r="AZ15" s="260"/>
      <c r="BA15" s="261"/>
      <c r="BB15" s="260"/>
      <c r="BC15" s="251"/>
      <c r="BD15" s="251"/>
      <c r="BE15" s="251"/>
      <c r="BF15" s="251"/>
      <c r="BG15" s="253"/>
      <c r="BH15" s="255"/>
      <c r="BI15" s="257"/>
      <c r="BJ15" s="259">
        <f>(COUNTIF(R15:Y16,"O")+COUNTIF(R15:Y16,"T"))+(COUNTIF(Z15:AG16,"O")+COUNTIF(Z15:AG16,"T"))+(COUNTIF(J15:Q16,"O")+COUNTIF(J15:Q16,"T"))+(COUNTIF(AH15:AO16,"O")+COUNTIF(AH15:AO16,"T")+(COUNTIF(AP15:AT16,"O")+COUNTIF(AP15:AT16,"T")))</f>
        <v>0</v>
      </c>
      <c r="BK15" s="249">
        <f>((COUNTIF(R15:Y16,"O")+COUNTIF(R15:Y16,"T")+COUNTIF(R15:Y16,"2")+COUNTIF(R15:Y16,"3")))+((COUNTIF(Z15:AG16,"O")+COUNTIF(Z15:AG16,"T")+COUNTIF(Z15:AG16,"2")+COUNTIF(Z15:AG16,"3")))+((COUNTIF(AP15:AT16,"O")+COUNTIF(AP15:AT16,"T")+COUNTIF(AP15:AT16,"2")+COUNTIF(AP15:AT16,"3")))+((COUNTIF(J15:Q16,"O")+COUNTIF(J15:Q16,"T")+COUNTIF(J15:Q16,"2")+COUNTIF(J15:Q16,"3")))+((COUNTIF(AH15:AO16,"O")+COUNTIF(AH15:AO16,"T")+COUNTIF(AH15:AO16,"2")+COUNTIF(AH15:AO16,"3")))</f>
        <v>0</v>
      </c>
      <c r="BL15" s="249">
        <f>COUNTIF(R15:Y16,"T")+COUNTIF(Z15:AG16,"T")+COUNTIF(AP15:AT16,"T")+COUNTIF(J15:Q16,"T")+COUNTIF(AH15:AO16,"T")</f>
        <v>0</v>
      </c>
      <c r="BM15" s="249">
        <f>(COUNTIF(R15:Y16,"T")+COUNTIF(R15:Y16,"3"))+(COUNTIF(Z15:AG16,"T")+COUNTIF(Z15:AG16,"3"))+(COUNTIF(AP15:AT16,"T")+COUNTIF(AP15:AT16,"3")+(COUNTIF(J15:Q16,"T")+COUNTIF(J15:Q16,"3")))+(COUNTIF(AH15:AO16,"T")+COUNTIF(AH15:AO16,"3"))</f>
        <v>0</v>
      </c>
      <c r="BN15" s="249">
        <f>COUNTIF(R15:Y16,"X")+COUNTIF(Z15:AG16,"X")+COUNTIF(AP15:AT16,"X")+COUNTIF(J15:Q16,"X")+COUNTIF(AH15:AO16,"X")</f>
        <v>0</v>
      </c>
      <c r="BO15" s="249">
        <f>(COUNTIF(R15:Y16,"X")+COUNTIF(R15:Y16,"1"))+(COUNTIF(Z15:AG16,"X")+COUNTIF(Z15:AG16,"1"))+(COUNTIF(AP15:AT16,"X")+COUNTIF(AP15:AT16,"1"))+(COUNTIF(J15:Q16,"X")+COUNTIF(J15:Q16,"1"))+(COUNTIF(AH15:AO16,"X")+COUNTIF(AH15:AO16,"1"))</f>
        <v>0</v>
      </c>
      <c r="BP15" s="249">
        <f>SUM(AU15:BB16)</f>
        <v>0</v>
      </c>
      <c r="BQ15" s="249">
        <f>SUM(BC15:BF16)</f>
        <v>0</v>
      </c>
      <c r="BR15" s="245">
        <f>(BJ15-BL15)*2+(BL15*3)+BN15</f>
        <v>0</v>
      </c>
    </row>
    <row r="16" spans="1:70" ht="9" customHeight="1">
      <c r="A16" s="166"/>
      <c r="B16" s="137"/>
      <c r="C16" s="137"/>
      <c r="D16" s="168"/>
      <c r="E16" s="170"/>
      <c r="F16" s="137"/>
      <c r="G16" s="5"/>
      <c r="H16" s="267"/>
      <c r="I16" s="272"/>
      <c r="J16" s="19"/>
      <c r="K16" s="20"/>
      <c r="L16" s="20"/>
      <c r="M16" s="20"/>
      <c r="N16" s="20"/>
      <c r="O16" s="20"/>
      <c r="P16" s="20"/>
      <c r="Q16" s="21"/>
      <c r="R16" s="19"/>
      <c r="S16" s="20"/>
      <c r="T16" s="20"/>
      <c r="U16" s="20"/>
      <c r="V16" s="20"/>
      <c r="W16" s="20"/>
      <c r="X16" s="20"/>
      <c r="Y16" s="21"/>
      <c r="Z16" s="19"/>
      <c r="AA16" s="20"/>
      <c r="AB16" s="20"/>
      <c r="AC16" s="20"/>
      <c r="AD16" s="20"/>
      <c r="AE16" s="20"/>
      <c r="AF16" s="20"/>
      <c r="AG16" s="21"/>
      <c r="AH16" s="19"/>
      <c r="AI16" s="20"/>
      <c r="AJ16" s="20"/>
      <c r="AK16" s="20"/>
      <c r="AL16" s="20"/>
      <c r="AM16" s="20"/>
      <c r="AN16" s="20"/>
      <c r="AO16" s="21"/>
      <c r="AP16" s="20"/>
      <c r="AQ16" s="20"/>
      <c r="AR16" s="20"/>
      <c r="AS16" s="20"/>
      <c r="AT16" s="20"/>
      <c r="AU16" s="269"/>
      <c r="AV16" s="270"/>
      <c r="AW16" s="269"/>
      <c r="AX16" s="270"/>
      <c r="AY16" s="269"/>
      <c r="AZ16" s="270"/>
      <c r="BA16" s="271"/>
      <c r="BB16" s="270"/>
      <c r="BC16" s="252"/>
      <c r="BD16" s="252"/>
      <c r="BE16" s="252"/>
      <c r="BF16" s="252"/>
      <c r="BG16" s="254"/>
      <c r="BH16" s="256"/>
      <c r="BI16" s="268"/>
      <c r="BJ16" s="259"/>
      <c r="BK16" s="250"/>
      <c r="BL16" s="250"/>
      <c r="BM16" s="250"/>
      <c r="BN16" s="250"/>
      <c r="BO16" s="250"/>
      <c r="BP16" s="250"/>
      <c r="BQ16" s="250"/>
      <c r="BR16" s="265"/>
    </row>
    <row r="17" spans="1:70" ht="9" customHeight="1">
      <c r="A17" s="165">
        <v>9</v>
      </c>
      <c r="B17" s="136"/>
      <c r="C17" s="136"/>
      <c r="D17" s="167"/>
      <c r="E17" s="169"/>
      <c r="F17" s="136">
        <f>F15+B17+C17+D17</f>
        <v>0</v>
      </c>
      <c r="G17" s="5"/>
      <c r="H17" s="266"/>
      <c r="I17" s="262" t="s">
        <v>18</v>
      </c>
      <c r="J17" s="38"/>
      <c r="K17" s="39"/>
      <c r="L17" s="39"/>
      <c r="M17" s="39"/>
      <c r="N17" s="39"/>
      <c r="O17" s="39"/>
      <c r="P17" s="39"/>
      <c r="Q17" s="40"/>
      <c r="R17" s="38"/>
      <c r="S17" s="39"/>
      <c r="T17" s="39"/>
      <c r="U17" s="39"/>
      <c r="V17" s="39"/>
      <c r="W17" s="39"/>
      <c r="X17" s="39"/>
      <c r="Y17" s="40"/>
      <c r="Z17" s="38"/>
      <c r="AA17" s="39"/>
      <c r="AB17" s="39"/>
      <c r="AC17" s="39"/>
      <c r="AD17" s="39"/>
      <c r="AE17" s="39"/>
      <c r="AF17" s="39"/>
      <c r="AG17" s="40"/>
      <c r="AH17" s="38"/>
      <c r="AI17" s="39"/>
      <c r="AJ17" s="39"/>
      <c r="AK17" s="39"/>
      <c r="AL17" s="39"/>
      <c r="AM17" s="39"/>
      <c r="AN17" s="39"/>
      <c r="AO17" s="40"/>
      <c r="AP17" s="39"/>
      <c r="AQ17" s="39"/>
      <c r="AR17" s="39"/>
      <c r="AS17" s="39"/>
      <c r="AT17" s="39"/>
      <c r="AU17" s="264"/>
      <c r="AV17" s="260"/>
      <c r="AW17" s="264"/>
      <c r="AX17" s="260"/>
      <c r="AY17" s="264"/>
      <c r="AZ17" s="260"/>
      <c r="BA17" s="261"/>
      <c r="BB17" s="260"/>
      <c r="BC17" s="251"/>
      <c r="BD17" s="251"/>
      <c r="BE17" s="251"/>
      <c r="BF17" s="251"/>
      <c r="BG17" s="253"/>
      <c r="BH17" s="255"/>
      <c r="BI17" s="257"/>
      <c r="BJ17" s="259">
        <f>(COUNTIF(R17:Y18,"O")+COUNTIF(R17:Y18,"T"))+(COUNTIF(Z17:AG18,"O")+COUNTIF(Z17:AG18,"T"))+(COUNTIF(J17:Q18,"O")+COUNTIF(J17:Q18,"T"))+(COUNTIF(AH17:AO18,"O")+COUNTIF(AH17:AO18,"T")+(COUNTIF(AP17:AT18,"O")+COUNTIF(AP17:AT18,"T")))</f>
        <v>0</v>
      </c>
      <c r="BK17" s="249">
        <f>((COUNTIF(R17:Y18,"O")+COUNTIF(R17:Y18,"T")+COUNTIF(R17:Y18,"2")+COUNTIF(R17:Y18,"3")))+((COUNTIF(Z17:AG18,"O")+COUNTIF(Z17:AG18,"T")+COUNTIF(Z17:AG18,"2")+COUNTIF(Z17:AG18,"3")))+((COUNTIF(AP17:AT18,"O")+COUNTIF(AP17:AT18,"T")+COUNTIF(AP17:AT18,"2")+COUNTIF(AP17:AT18,"3")))+((COUNTIF(J17:Q18,"O")+COUNTIF(J17:Q18,"T")+COUNTIF(J17:Q18,"2")+COUNTIF(J17:Q18,"3")))+((COUNTIF(AH17:AO18,"O")+COUNTIF(AH17:AO18,"T")+COUNTIF(AH17:AO18,"2")+COUNTIF(AH17:AO18,"3")))</f>
        <v>0</v>
      </c>
      <c r="BL17" s="249">
        <f>COUNTIF(R17:Y18,"T")+COUNTIF(Z17:AG18,"T")+COUNTIF(AP17:AT18,"T")+COUNTIF(J17:Q18,"T")+COUNTIF(AH17:AO18,"T")</f>
        <v>0</v>
      </c>
      <c r="BM17" s="249">
        <f>(COUNTIF(R17:Y18,"T")+COUNTIF(R17:Y18,"3"))+(COUNTIF(Z17:AG18,"T")+COUNTIF(Z17:AG18,"3"))+(COUNTIF(AP17:AT18,"T")+COUNTIF(AP17:AT18,"3")+(COUNTIF(J17:Q18,"T")+COUNTIF(J17:Q18,"3")))+(COUNTIF(AH17:AO18,"T")+COUNTIF(AH17:AO18,"3"))</f>
        <v>0</v>
      </c>
      <c r="BN17" s="249">
        <f>COUNTIF(R17:Y18,"X")+COUNTIF(Z17:AG18,"X")+COUNTIF(AP17:AT18,"X")+COUNTIF(J17:Q18,"X")+COUNTIF(AH17:AO18,"X")</f>
        <v>0</v>
      </c>
      <c r="BO17" s="249">
        <f>(COUNTIF(R17:Y18,"X")+COUNTIF(R17:Y18,"1"))+(COUNTIF(Z17:AG18,"X")+COUNTIF(Z17:AG18,"1"))+(COUNTIF(AP17:AT18,"X")+COUNTIF(AP17:AT18,"1"))+(COUNTIF(J17:Q18,"X")+COUNTIF(J17:Q18,"1"))+(COUNTIF(AH17:AO18,"X")+COUNTIF(AH17:AO18,"1"))</f>
        <v>0</v>
      </c>
      <c r="BP17" s="249">
        <f>SUM(AU17:BB18)</f>
        <v>0</v>
      </c>
      <c r="BQ17" s="249">
        <f>SUM(BC17:BF18)</f>
        <v>0</v>
      </c>
      <c r="BR17" s="245">
        <f>(BJ17-BL17)*2+(BL17*3)+BN17</f>
        <v>0</v>
      </c>
    </row>
    <row r="18" spans="1:70" ht="9" customHeight="1">
      <c r="A18" s="166"/>
      <c r="B18" s="137"/>
      <c r="C18" s="137"/>
      <c r="D18" s="168"/>
      <c r="E18" s="170"/>
      <c r="F18" s="137"/>
      <c r="G18" s="5"/>
      <c r="H18" s="267"/>
      <c r="I18" s="272"/>
      <c r="J18" s="19"/>
      <c r="K18" s="20"/>
      <c r="L18" s="20"/>
      <c r="M18" s="20"/>
      <c r="N18" s="20"/>
      <c r="O18" s="20"/>
      <c r="P18" s="20"/>
      <c r="Q18" s="21"/>
      <c r="R18" s="19"/>
      <c r="S18" s="20"/>
      <c r="T18" s="20"/>
      <c r="U18" s="20"/>
      <c r="V18" s="20"/>
      <c r="W18" s="20"/>
      <c r="X18" s="20"/>
      <c r="Y18" s="21"/>
      <c r="Z18" s="19"/>
      <c r="AA18" s="20"/>
      <c r="AB18" s="20"/>
      <c r="AC18" s="20"/>
      <c r="AD18" s="20"/>
      <c r="AE18" s="20"/>
      <c r="AF18" s="20"/>
      <c r="AG18" s="21"/>
      <c r="AH18" s="19"/>
      <c r="AI18" s="20"/>
      <c r="AJ18" s="20"/>
      <c r="AK18" s="20"/>
      <c r="AL18" s="20"/>
      <c r="AM18" s="20"/>
      <c r="AN18" s="20"/>
      <c r="AO18" s="21"/>
      <c r="AP18" s="20"/>
      <c r="AQ18" s="20"/>
      <c r="AR18" s="20"/>
      <c r="AS18" s="20"/>
      <c r="AT18" s="20"/>
      <c r="AU18" s="269"/>
      <c r="AV18" s="270"/>
      <c r="AW18" s="269"/>
      <c r="AX18" s="270"/>
      <c r="AY18" s="269"/>
      <c r="AZ18" s="270"/>
      <c r="BA18" s="271"/>
      <c r="BB18" s="270"/>
      <c r="BC18" s="252"/>
      <c r="BD18" s="252"/>
      <c r="BE18" s="252"/>
      <c r="BF18" s="252"/>
      <c r="BG18" s="254"/>
      <c r="BH18" s="256"/>
      <c r="BI18" s="268"/>
      <c r="BJ18" s="259"/>
      <c r="BK18" s="250"/>
      <c r="BL18" s="250"/>
      <c r="BM18" s="250"/>
      <c r="BN18" s="250"/>
      <c r="BO18" s="250"/>
      <c r="BP18" s="250"/>
      <c r="BQ18" s="250"/>
      <c r="BR18" s="265"/>
    </row>
    <row r="19" spans="1:70" ht="9" customHeight="1">
      <c r="A19" s="197" t="s">
        <v>1</v>
      </c>
      <c r="B19" s="135"/>
      <c r="C19" s="135"/>
      <c r="D19" s="133"/>
      <c r="E19" s="135"/>
      <c r="F19" s="135">
        <f>F17+B19+C19+D19</f>
        <v>0</v>
      </c>
      <c r="G19" s="5"/>
      <c r="H19" s="266"/>
      <c r="I19" s="262" t="s">
        <v>19</v>
      </c>
      <c r="J19" s="38"/>
      <c r="K19" s="39"/>
      <c r="L19" s="39"/>
      <c r="M19" s="39"/>
      <c r="N19" s="39"/>
      <c r="O19" s="39"/>
      <c r="P19" s="39"/>
      <c r="Q19" s="40"/>
      <c r="R19" s="38"/>
      <c r="S19" s="39"/>
      <c r="T19" s="39"/>
      <c r="U19" s="39"/>
      <c r="V19" s="39"/>
      <c r="W19" s="39"/>
      <c r="X19" s="39"/>
      <c r="Y19" s="40"/>
      <c r="Z19" s="38"/>
      <c r="AA19" s="39"/>
      <c r="AB19" s="39"/>
      <c r="AC19" s="39"/>
      <c r="AD19" s="39"/>
      <c r="AE19" s="39"/>
      <c r="AF19" s="39"/>
      <c r="AG19" s="40"/>
      <c r="AH19" s="38"/>
      <c r="AI19" s="39"/>
      <c r="AJ19" s="39"/>
      <c r="AK19" s="39"/>
      <c r="AL19" s="39"/>
      <c r="AM19" s="39"/>
      <c r="AN19" s="39"/>
      <c r="AO19" s="40"/>
      <c r="AP19" s="39"/>
      <c r="AQ19" s="39"/>
      <c r="AR19" s="39"/>
      <c r="AS19" s="39"/>
      <c r="AT19" s="39"/>
      <c r="AU19" s="264"/>
      <c r="AV19" s="260"/>
      <c r="AW19" s="264"/>
      <c r="AX19" s="260"/>
      <c r="AY19" s="264"/>
      <c r="AZ19" s="260"/>
      <c r="BA19" s="261"/>
      <c r="BB19" s="260"/>
      <c r="BC19" s="251"/>
      <c r="BD19" s="251"/>
      <c r="BE19" s="251"/>
      <c r="BF19" s="251"/>
      <c r="BG19" s="253"/>
      <c r="BH19" s="255"/>
      <c r="BI19" s="257"/>
      <c r="BJ19" s="259">
        <f>(COUNTIF(R19:Y20,"O")+COUNTIF(R19:Y20,"T"))+(COUNTIF(Z19:AG20,"O")+COUNTIF(Z19:AG20,"T"))+(COUNTIF(J19:Q20,"O")+COUNTIF(J19:Q20,"T"))+(COUNTIF(AH19:AO20,"O")+COUNTIF(AH19:AO20,"T")+(COUNTIF(AP19:AT20,"O")+COUNTIF(AP19:AT20,"T")))</f>
        <v>0</v>
      </c>
      <c r="BK19" s="249">
        <f>((COUNTIF(R19:Y20,"O")+COUNTIF(R19:Y20,"T")+COUNTIF(R19:Y20,"2")+COUNTIF(R19:Y20,"3")))+((COUNTIF(Z19:AG20,"O")+COUNTIF(Z19:AG20,"T")+COUNTIF(Z19:AG20,"2")+COUNTIF(Z19:AG20,"3")))+((COUNTIF(AP19:AT20,"O")+COUNTIF(AP19:AT20,"T")+COUNTIF(AP19:AT20,"2")+COUNTIF(AP19:AT20,"3")))+((COUNTIF(J19:Q20,"O")+COUNTIF(J19:Q20,"T")+COUNTIF(J19:Q20,"2")+COUNTIF(J19:Q20,"3")))+((COUNTIF(AH19:AO20,"O")+COUNTIF(AH19:AO20,"T")+COUNTIF(AH19:AO20,"2")+COUNTIF(AH19:AO20,"3")))</f>
        <v>0</v>
      </c>
      <c r="BL19" s="249">
        <f>COUNTIF(R19:Y20,"T")+COUNTIF(Z19:AG20,"T")+COUNTIF(AP19:AT20,"T")+COUNTIF(J19:Q20,"T")+COUNTIF(AH19:AO20,"T")</f>
        <v>0</v>
      </c>
      <c r="BM19" s="249">
        <f>(COUNTIF(R19:Y20,"T")+COUNTIF(R19:Y20,"3"))+(COUNTIF(Z19:AG20,"T")+COUNTIF(Z19:AG20,"3"))+(COUNTIF(AP19:AT20,"T")+COUNTIF(AP19:AT20,"3")+(COUNTIF(J19:Q20,"T")+COUNTIF(J19:Q20,"3")))+(COUNTIF(AH19:AO20,"T")+COUNTIF(AH19:AO20,"3"))</f>
        <v>0</v>
      </c>
      <c r="BN19" s="249">
        <f>COUNTIF(R19:Y20,"X")+COUNTIF(Z19:AG20,"X")+COUNTIF(AP19:AT20,"X")+COUNTIF(J19:Q20,"X")+COUNTIF(AH19:AO20,"X")</f>
        <v>0</v>
      </c>
      <c r="BO19" s="249">
        <f>(COUNTIF(R19:Y20,"X")+COUNTIF(R19:Y20,"1"))+(COUNTIF(Z19:AG20,"X")+COUNTIF(Z19:AG20,"1"))+(COUNTIF(AP19:AT20,"X")+COUNTIF(AP19:AT20,"1"))+(COUNTIF(J19:Q20,"X")+COUNTIF(J19:Q20,"1"))+(COUNTIF(AH19:AO20,"X")+COUNTIF(AH19:AO20,"1"))</f>
        <v>0</v>
      </c>
      <c r="BP19" s="249">
        <f>SUM(AU19:BB20)</f>
        <v>0</v>
      </c>
      <c r="BQ19" s="249">
        <f>SUM(BC19:BF20)</f>
        <v>0</v>
      </c>
      <c r="BR19" s="245">
        <f>(BJ19-BL19)*2+(BL19*3)+BN19</f>
        <v>0</v>
      </c>
    </row>
    <row r="20" spans="1:70" ht="9" customHeight="1">
      <c r="A20" s="198"/>
      <c r="B20" s="138"/>
      <c r="C20" s="138"/>
      <c r="D20" s="134"/>
      <c r="E20" s="134"/>
      <c r="F20" s="138"/>
      <c r="G20" s="5"/>
      <c r="H20" s="267"/>
      <c r="I20" s="272"/>
      <c r="J20" s="19"/>
      <c r="K20" s="20"/>
      <c r="L20" s="20"/>
      <c r="M20" s="20"/>
      <c r="N20" s="20"/>
      <c r="O20" s="20"/>
      <c r="P20" s="20"/>
      <c r="Q20" s="21"/>
      <c r="R20" s="19"/>
      <c r="S20" s="20"/>
      <c r="T20" s="20"/>
      <c r="U20" s="20"/>
      <c r="V20" s="20"/>
      <c r="W20" s="20"/>
      <c r="X20" s="20"/>
      <c r="Y20" s="21"/>
      <c r="Z20" s="19"/>
      <c r="AA20" s="20"/>
      <c r="AB20" s="20"/>
      <c r="AC20" s="20"/>
      <c r="AD20" s="20"/>
      <c r="AE20" s="20"/>
      <c r="AF20" s="20"/>
      <c r="AG20" s="21"/>
      <c r="AH20" s="19"/>
      <c r="AI20" s="20"/>
      <c r="AJ20" s="20"/>
      <c r="AK20" s="20"/>
      <c r="AL20" s="20"/>
      <c r="AM20" s="20"/>
      <c r="AN20" s="20"/>
      <c r="AO20" s="21"/>
      <c r="AP20" s="20"/>
      <c r="AQ20" s="20"/>
      <c r="AR20" s="20"/>
      <c r="AS20" s="20"/>
      <c r="AT20" s="20"/>
      <c r="AU20" s="269"/>
      <c r="AV20" s="270"/>
      <c r="AW20" s="269"/>
      <c r="AX20" s="270"/>
      <c r="AY20" s="269"/>
      <c r="AZ20" s="270"/>
      <c r="BA20" s="271"/>
      <c r="BB20" s="270"/>
      <c r="BC20" s="252"/>
      <c r="BD20" s="252"/>
      <c r="BE20" s="252"/>
      <c r="BF20" s="252"/>
      <c r="BG20" s="254"/>
      <c r="BH20" s="256"/>
      <c r="BI20" s="268"/>
      <c r="BJ20" s="259"/>
      <c r="BK20" s="250"/>
      <c r="BL20" s="250"/>
      <c r="BM20" s="250"/>
      <c r="BN20" s="250"/>
      <c r="BO20" s="250"/>
      <c r="BP20" s="250"/>
      <c r="BQ20" s="250"/>
      <c r="BR20" s="265"/>
    </row>
    <row r="21" spans="1:70" ht="9" customHeight="1">
      <c r="A21" s="165">
        <v>3</v>
      </c>
      <c r="B21" s="136"/>
      <c r="C21" s="136"/>
      <c r="D21" s="167"/>
      <c r="E21" s="169"/>
      <c r="F21" s="136">
        <f>F19+B21+C21+D21</f>
        <v>0</v>
      </c>
      <c r="G21" s="5"/>
      <c r="H21" s="266"/>
      <c r="I21" s="262" t="s">
        <v>20</v>
      </c>
      <c r="J21" s="38"/>
      <c r="K21" s="39"/>
      <c r="L21" s="39"/>
      <c r="M21" s="39"/>
      <c r="N21" s="39"/>
      <c r="O21" s="39"/>
      <c r="P21" s="39"/>
      <c r="Q21" s="40"/>
      <c r="R21" s="38"/>
      <c r="S21" s="39"/>
      <c r="T21" s="39"/>
      <c r="U21" s="39"/>
      <c r="V21" s="39"/>
      <c r="W21" s="39"/>
      <c r="X21" s="39"/>
      <c r="Y21" s="40"/>
      <c r="Z21" s="38"/>
      <c r="AA21" s="39"/>
      <c r="AB21" s="39"/>
      <c r="AC21" s="39"/>
      <c r="AD21" s="39"/>
      <c r="AE21" s="39"/>
      <c r="AF21" s="39"/>
      <c r="AG21" s="40"/>
      <c r="AH21" s="38"/>
      <c r="AI21" s="39"/>
      <c r="AJ21" s="39"/>
      <c r="AK21" s="39"/>
      <c r="AL21" s="39"/>
      <c r="AM21" s="39"/>
      <c r="AN21" s="39"/>
      <c r="AO21" s="40"/>
      <c r="AP21" s="39"/>
      <c r="AQ21" s="39"/>
      <c r="AR21" s="39"/>
      <c r="AS21" s="39"/>
      <c r="AT21" s="39"/>
      <c r="AU21" s="264"/>
      <c r="AV21" s="260"/>
      <c r="AW21" s="264"/>
      <c r="AX21" s="260"/>
      <c r="AY21" s="264"/>
      <c r="AZ21" s="260"/>
      <c r="BA21" s="261"/>
      <c r="BB21" s="260"/>
      <c r="BC21" s="251"/>
      <c r="BD21" s="251"/>
      <c r="BE21" s="251"/>
      <c r="BF21" s="251"/>
      <c r="BG21" s="253"/>
      <c r="BH21" s="255"/>
      <c r="BI21" s="257"/>
      <c r="BJ21" s="259">
        <f>(COUNTIF(R21:Y22,"O")+COUNTIF(R21:Y22,"T"))+(COUNTIF(Z21:AG22,"O")+COUNTIF(Z21:AG22,"T"))+(COUNTIF(J21:Q22,"O")+COUNTIF(J21:Q22,"T"))+(COUNTIF(AH21:AO22,"O")+COUNTIF(AH21:AO22,"T")+(COUNTIF(AP21:AT22,"O")+COUNTIF(AP21:AT22,"T")))</f>
        <v>0</v>
      </c>
      <c r="BK21" s="249">
        <f>((COUNTIF(R21:Y22,"O")+COUNTIF(R21:Y22,"T")+COUNTIF(R21:Y22,"2")+COUNTIF(R21:Y22,"3")))+((COUNTIF(Z21:AG22,"O")+COUNTIF(Z21:AG22,"T")+COUNTIF(Z21:AG22,"2")+COUNTIF(Z21:AG22,"3")))+((COUNTIF(AP21:AT22,"O")+COUNTIF(AP21:AT22,"T")+COUNTIF(AP21:AT22,"2")+COUNTIF(AP21:AT22,"3")))+((COUNTIF(J21:Q22,"O")+COUNTIF(J21:Q22,"T")+COUNTIF(J21:Q22,"2")+COUNTIF(J21:Q22,"3")))+((COUNTIF(AH21:AO22,"O")+COUNTIF(AH21:AO22,"T")+COUNTIF(AH21:AO22,"2")+COUNTIF(AH21:AO22,"3")))</f>
        <v>0</v>
      </c>
      <c r="BL21" s="249">
        <f>COUNTIF(R21:Y22,"T")+COUNTIF(Z21:AG22,"T")+COUNTIF(AP21:AT22,"T")+COUNTIF(J21:Q22,"T")+COUNTIF(AH21:AO22,"T")</f>
        <v>0</v>
      </c>
      <c r="BM21" s="249">
        <f>(COUNTIF(R21:Y22,"T")+COUNTIF(R21:Y22,"3"))+(COUNTIF(Z21:AG22,"T")+COUNTIF(Z21:AG22,"3"))+(COUNTIF(AP21:AT22,"T")+COUNTIF(AP21:AT22,"3")+(COUNTIF(J21:Q22,"T")+COUNTIF(J21:Q22,"3")))+(COUNTIF(AH21:AO22,"T")+COUNTIF(AH21:AO22,"3"))</f>
        <v>0</v>
      </c>
      <c r="BN21" s="249">
        <f>COUNTIF(R21:Y22,"X")+COUNTIF(Z21:AG22,"X")+COUNTIF(AP21:AT22,"X")+COUNTIF(J21:Q22,"X")+COUNTIF(AH21:AO22,"X")</f>
        <v>0</v>
      </c>
      <c r="BO21" s="249">
        <f>(COUNTIF(R21:Y22,"X")+COUNTIF(R21:Y22,"1"))+(COUNTIF(Z21:AG22,"X")+COUNTIF(Z21:AG22,"1"))+(COUNTIF(AP21:AT22,"X")+COUNTIF(AP21:AT22,"1"))+(COUNTIF(J21:Q22,"X")+COUNTIF(J21:Q22,"1"))+(COUNTIF(AH21:AO22,"X")+COUNTIF(AH21:AO22,"1"))</f>
        <v>0</v>
      </c>
      <c r="BP21" s="249">
        <f>SUM(AU21:BB22)</f>
        <v>0</v>
      </c>
      <c r="BQ21" s="249">
        <f>SUM(BC21:BF22)</f>
        <v>0</v>
      </c>
      <c r="BR21" s="245">
        <f>(BJ21-BL21)*2+(BL21*3)+BN21</f>
        <v>0</v>
      </c>
    </row>
    <row r="22" spans="1:70" ht="9" customHeight="1">
      <c r="A22" s="166"/>
      <c r="B22" s="137"/>
      <c r="C22" s="137"/>
      <c r="D22" s="168"/>
      <c r="E22" s="170"/>
      <c r="F22" s="137"/>
      <c r="G22" s="5"/>
      <c r="H22" s="267"/>
      <c r="I22" s="272"/>
      <c r="J22" s="19"/>
      <c r="K22" s="20"/>
      <c r="L22" s="20"/>
      <c r="M22" s="20"/>
      <c r="N22" s="20"/>
      <c r="O22" s="20"/>
      <c r="P22" s="20"/>
      <c r="Q22" s="21"/>
      <c r="R22" s="19"/>
      <c r="S22" s="20"/>
      <c r="T22" s="20"/>
      <c r="U22" s="20"/>
      <c r="V22" s="20"/>
      <c r="W22" s="20"/>
      <c r="X22" s="20"/>
      <c r="Y22" s="21"/>
      <c r="Z22" s="19"/>
      <c r="AA22" s="20"/>
      <c r="AB22" s="20"/>
      <c r="AC22" s="20"/>
      <c r="AD22" s="20"/>
      <c r="AE22" s="20"/>
      <c r="AF22" s="20"/>
      <c r="AG22" s="21"/>
      <c r="AH22" s="19"/>
      <c r="AI22" s="20"/>
      <c r="AJ22" s="20"/>
      <c r="AK22" s="20"/>
      <c r="AL22" s="20"/>
      <c r="AM22" s="20"/>
      <c r="AN22" s="20"/>
      <c r="AO22" s="21"/>
      <c r="AP22" s="20"/>
      <c r="AQ22" s="20"/>
      <c r="AR22" s="20"/>
      <c r="AS22" s="20"/>
      <c r="AT22" s="20"/>
      <c r="AU22" s="269"/>
      <c r="AV22" s="270"/>
      <c r="AW22" s="269"/>
      <c r="AX22" s="270"/>
      <c r="AY22" s="269"/>
      <c r="AZ22" s="270"/>
      <c r="BA22" s="271"/>
      <c r="BB22" s="270"/>
      <c r="BC22" s="252"/>
      <c r="BD22" s="252"/>
      <c r="BE22" s="252"/>
      <c r="BF22" s="252"/>
      <c r="BG22" s="254"/>
      <c r="BH22" s="256"/>
      <c r="BI22" s="268"/>
      <c r="BJ22" s="259"/>
      <c r="BK22" s="250"/>
      <c r="BL22" s="250"/>
      <c r="BM22" s="250"/>
      <c r="BN22" s="250"/>
      <c r="BO22" s="250"/>
      <c r="BP22" s="250"/>
      <c r="BQ22" s="250"/>
      <c r="BR22" s="265"/>
    </row>
    <row r="23" spans="1:70" ht="9" customHeight="1">
      <c r="A23" s="165">
        <v>6</v>
      </c>
      <c r="B23" s="136"/>
      <c r="C23" s="136"/>
      <c r="D23" s="167"/>
      <c r="E23" s="169"/>
      <c r="F23" s="136">
        <f>F21+B23+C23+D23</f>
        <v>0</v>
      </c>
      <c r="G23" s="5"/>
      <c r="H23" s="266"/>
      <c r="I23" s="262" t="s">
        <v>21</v>
      </c>
      <c r="J23" s="38"/>
      <c r="K23" s="39"/>
      <c r="L23" s="39"/>
      <c r="M23" s="39"/>
      <c r="N23" s="39"/>
      <c r="O23" s="39"/>
      <c r="P23" s="39"/>
      <c r="Q23" s="40"/>
      <c r="R23" s="38"/>
      <c r="S23" s="39"/>
      <c r="T23" s="39"/>
      <c r="U23" s="39"/>
      <c r="V23" s="39"/>
      <c r="W23" s="39"/>
      <c r="X23" s="39"/>
      <c r="Y23" s="40"/>
      <c r="Z23" s="38"/>
      <c r="AA23" s="39"/>
      <c r="AB23" s="39"/>
      <c r="AC23" s="39"/>
      <c r="AD23" s="39"/>
      <c r="AE23" s="39"/>
      <c r="AF23" s="39"/>
      <c r="AG23" s="40"/>
      <c r="AH23" s="38"/>
      <c r="AI23" s="39"/>
      <c r="AJ23" s="39"/>
      <c r="AK23" s="39"/>
      <c r="AL23" s="39"/>
      <c r="AM23" s="39"/>
      <c r="AN23" s="39"/>
      <c r="AO23" s="40"/>
      <c r="AP23" s="39"/>
      <c r="AQ23" s="39"/>
      <c r="AR23" s="39"/>
      <c r="AS23" s="39"/>
      <c r="AT23" s="39"/>
      <c r="AU23" s="264"/>
      <c r="AV23" s="260"/>
      <c r="AW23" s="264"/>
      <c r="AX23" s="260"/>
      <c r="AY23" s="264"/>
      <c r="AZ23" s="260"/>
      <c r="BA23" s="261"/>
      <c r="BB23" s="260"/>
      <c r="BC23" s="251"/>
      <c r="BD23" s="251"/>
      <c r="BE23" s="251"/>
      <c r="BF23" s="251"/>
      <c r="BG23" s="253"/>
      <c r="BH23" s="255"/>
      <c r="BI23" s="257"/>
      <c r="BJ23" s="259">
        <f>(COUNTIF(R23:Y24,"O")+COUNTIF(R23:Y24,"T"))+(COUNTIF(Z23:AG24,"O")+COUNTIF(Z23:AG24,"T"))+(COUNTIF(J23:Q24,"O")+COUNTIF(J23:Q24,"T"))+(COUNTIF(AH23:AO24,"O")+COUNTIF(AH23:AO24,"T")+(COUNTIF(AP23:AT24,"O")+COUNTIF(AP23:AT24,"T")))</f>
        <v>0</v>
      </c>
      <c r="BK23" s="249">
        <f>((COUNTIF(R23:Y24,"O")+COUNTIF(R23:Y24,"T")+COUNTIF(R23:Y24,"2")+COUNTIF(R23:Y24,"3")))+((COUNTIF(Z23:AG24,"O")+COUNTIF(Z23:AG24,"T")+COUNTIF(Z23:AG24,"2")+COUNTIF(Z23:AG24,"3")))+((COUNTIF(AP23:AT24,"O")+COUNTIF(AP23:AT24,"T")+COUNTIF(AP23:AT24,"2")+COUNTIF(AP23:AT24,"3")))+((COUNTIF(J23:Q24,"O")+COUNTIF(J23:Q24,"T")+COUNTIF(J23:Q24,"2")+COUNTIF(J23:Q24,"3")))+((COUNTIF(AH23:AO24,"O")+COUNTIF(AH23:AO24,"T")+COUNTIF(AH23:AO24,"2")+COUNTIF(AH23:AO24,"3")))</f>
        <v>0</v>
      </c>
      <c r="BL23" s="249">
        <f>COUNTIF(R23:Y24,"T")+COUNTIF(Z23:AG24,"T")+COUNTIF(AP23:AT24,"T")+COUNTIF(J23:Q24,"T")+COUNTIF(AH23:AO24,"T")</f>
        <v>0</v>
      </c>
      <c r="BM23" s="249">
        <f>(COUNTIF(R23:Y24,"T")+COUNTIF(R23:Y24,"3"))+(COUNTIF(Z23:AG24,"T")+COUNTIF(Z23:AG24,"3"))+(COUNTIF(AP23:AT24,"T")+COUNTIF(AP23:AT24,"3")+(COUNTIF(J23:Q24,"T")+COUNTIF(J23:Q24,"3")))+(COUNTIF(AH23:AO24,"T")+COUNTIF(AH23:AO24,"3"))</f>
        <v>0</v>
      </c>
      <c r="BN23" s="249">
        <f>COUNTIF(R23:Y24,"X")+COUNTIF(Z23:AG24,"X")+COUNTIF(AP23:AT24,"X")+COUNTIF(J23:Q24,"X")+COUNTIF(AH23:AO24,"X")</f>
        <v>0</v>
      </c>
      <c r="BO23" s="249">
        <f>(COUNTIF(R23:Y24,"X")+COUNTIF(R23:Y24,"1"))+(COUNTIF(Z23:AG24,"X")+COUNTIF(Z23:AG24,"1"))+(COUNTIF(AP23:AT24,"X")+COUNTIF(AP23:AT24,"1"))+(COUNTIF(J23:Q24,"X")+COUNTIF(J23:Q24,"1"))+(COUNTIF(AH23:AO24,"X")+COUNTIF(AH23:AO24,"1"))</f>
        <v>0</v>
      </c>
      <c r="BP23" s="249">
        <f>SUM(AU23:BB24)</f>
        <v>0</v>
      </c>
      <c r="BQ23" s="249">
        <f>SUM(BC23:BF24)</f>
        <v>0</v>
      </c>
      <c r="BR23" s="245">
        <f>(BJ23-BL23)*2+(BL23*3)+BN23</f>
        <v>0</v>
      </c>
    </row>
    <row r="24" spans="1:70" ht="9" customHeight="1">
      <c r="A24" s="166"/>
      <c r="B24" s="137"/>
      <c r="C24" s="137"/>
      <c r="D24" s="168"/>
      <c r="E24" s="170"/>
      <c r="F24" s="137"/>
      <c r="G24" s="5"/>
      <c r="H24" s="267"/>
      <c r="I24" s="272"/>
      <c r="J24" s="19"/>
      <c r="K24" s="20"/>
      <c r="L24" s="20"/>
      <c r="M24" s="20"/>
      <c r="N24" s="20"/>
      <c r="O24" s="20"/>
      <c r="P24" s="20"/>
      <c r="Q24" s="21"/>
      <c r="R24" s="19"/>
      <c r="S24" s="20"/>
      <c r="T24" s="20"/>
      <c r="U24" s="20"/>
      <c r="V24" s="20"/>
      <c r="W24" s="20"/>
      <c r="X24" s="20"/>
      <c r="Y24" s="21"/>
      <c r="Z24" s="19"/>
      <c r="AA24" s="20"/>
      <c r="AB24" s="20"/>
      <c r="AC24" s="20"/>
      <c r="AD24" s="20"/>
      <c r="AE24" s="20"/>
      <c r="AF24" s="20"/>
      <c r="AG24" s="21"/>
      <c r="AH24" s="19"/>
      <c r="AI24" s="20"/>
      <c r="AJ24" s="20"/>
      <c r="AK24" s="20"/>
      <c r="AL24" s="20"/>
      <c r="AM24" s="20"/>
      <c r="AN24" s="20"/>
      <c r="AO24" s="21"/>
      <c r="AP24" s="20"/>
      <c r="AQ24" s="20"/>
      <c r="AR24" s="20"/>
      <c r="AS24" s="20"/>
      <c r="AT24" s="20"/>
      <c r="AU24" s="269"/>
      <c r="AV24" s="270"/>
      <c r="AW24" s="269"/>
      <c r="AX24" s="270"/>
      <c r="AY24" s="269"/>
      <c r="AZ24" s="270"/>
      <c r="BA24" s="271"/>
      <c r="BB24" s="270"/>
      <c r="BC24" s="252"/>
      <c r="BD24" s="252"/>
      <c r="BE24" s="252"/>
      <c r="BF24" s="252"/>
      <c r="BG24" s="254"/>
      <c r="BH24" s="256"/>
      <c r="BI24" s="268"/>
      <c r="BJ24" s="259"/>
      <c r="BK24" s="250"/>
      <c r="BL24" s="250"/>
      <c r="BM24" s="250"/>
      <c r="BN24" s="250"/>
      <c r="BO24" s="250"/>
      <c r="BP24" s="250"/>
      <c r="BQ24" s="250"/>
      <c r="BR24" s="265"/>
    </row>
    <row r="25" spans="1:70" ht="9" customHeight="1">
      <c r="A25" s="165">
        <v>9</v>
      </c>
      <c r="B25" s="136"/>
      <c r="C25" s="136"/>
      <c r="D25" s="167"/>
      <c r="E25" s="169"/>
      <c r="F25" s="136">
        <f>F23+B25+C25+D25</f>
        <v>0</v>
      </c>
      <c r="G25" s="5"/>
      <c r="H25" s="266"/>
      <c r="I25" s="262" t="s">
        <v>22</v>
      </c>
      <c r="J25" s="38"/>
      <c r="K25" s="39"/>
      <c r="L25" s="39"/>
      <c r="M25" s="39"/>
      <c r="N25" s="39"/>
      <c r="O25" s="39"/>
      <c r="P25" s="39"/>
      <c r="Q25" s="40"/>
      <c r="R25" s="38"/>
      <c r="S25" s="39"/>
      <c r="T25" s="39"/>
      <c r="U25" s="39"/>
      <c r="V25" s="39"/>
      <c r="W25" s="39"/>
      <c r="X25" s="39"/>
      <c r="Y25" s="40"/>
      <c r="Z25" s="38"/>
      <c r="AA25" s="39"/>
      <c r="AB25" s="39"/>
      <c r="AC25" s="39"/>
      <c r="AD25" s="39"/>
      <c r="AE25" s="39"/>
      <c r="AF25" s="39"/>
      <c r="AG25" s="40"/>
      <c r="AH25" s="38"/>
      <c r="AI25" s="39"/>
      <c r="AJ25" s="39"/>
      <c r="AK25" s="39"/>
      <c r="AL25" s="39"/>
      <c r="AM25" s="39"/>
      <c r="AN25" s="39"/>
      <c r="AO25" s="40"/>
      <c r="AP25" s="39"/>
      <c r="AQ25" s="39"/>
      <c r="AR25" s="39"/>
      <c r="AS25" s="39"/>
      <c r="AT25" s="39"/>
      <c r="AU25" s="264"/>
      <c r="AV25" s="260"/>
      <c r="AW25" s="264"/>
      <c r="AX25" s="260"/>
      <c r="AY25" s="264"/>
      <c r="AZ25" s="260"/>
      <c r="BA25" s="261"/>
      <c r="BB25" s="260"/>
      <c r="BC25" s="251"/>
      <c r="BD25" s="251"/>
      <c r="BE25" s="251"/>
      <c r="BF25" s="251"/>
      <c r="BG25" s="253"/>
      <c r="BH25" s="255"/>
      <c r="BI25" s="257"/>
      <c r="BJ25" s="259">
        <f>(COUNTIF(R25:Y26,"O")+COUNTIF(R25:Y26,"T"))+(COUNTIF(Z25:AG26,"O")+COUNTIF(Z25:AG26,"T"))+(COUNTIF(J25:Q26,"O")+COUNTIF(J25:Q26,"T"))+(COUNTIF(AH25:AO26,"O")+COUNTIF(AH25:AO26,"T")+(COUNTIF(AP25:AT26,"O")+COUNTIF(AP25:AT26,"T")))</f>
        <v>0</v>
      </c>
      <c r="BK25" s="249">
        <f>((COUNTIF(R25:Y26,"O")+COUNTIF(R25:Y26,"T")+COUNTIF(R25:Y26,"2")+COUNTIF(R25:Y26,"3")))+((COUNTIF(Z25:AG26,"O")+COUNTIF(Z25:AG26,"T")+COUNTIF(Z25:AG26,"2")+COUNTIF(Z25:AG26,"3")))+((COUNTIF(AP25:AT26,"O")+COUNTIF(AP25:AT26,"T")+COUNTIF(AP25:AT26,"2")+COUNTIF(AP25:AT26,"3")))+((COUNTIF(J25:Q26,"O")+COUNTIF(J25:Q26,"T")+COUNTIF(J25:Q26,"2")+COUNTIF(J25:Q26,"3")))+((COUNTIF(AH25:AO26,"O")+COUNTIF(AH25:AO26,"T")+COUNTIF(AH25:AO26,"2")+COUNTIF(AH25:AO26,"3")))</f>
        <v>0</v>
      </c>
      <c r="BL25" s="249">
        <f>COUNTIF(R25:Y26,"T")+COUNTIF(Z25:AG26,"T")+COUNTIF(AP25:AT26,"T")+COUNTIF(J25:Q26,"T")+COUNTIF(AH25:AO26,"T")</f>
        <v>0</v>
      </c>
      <c r="BM25" s="249">
        <f>(COUNTIF(R25:Y26,"T")+COUNTIF(R25:Y26,"3"))+(COUNTIF(Z25:AG26,"T")+COUNTIF(Z25:AG26,"3"))+(COUNTIF(AP25:AT26,"T")+COUNTIF(AP25:AT26,"3")+(COUNTIF(J25:Q26,"T")+COUNTIF(J25:Q26,"3")))+(COUNTIF(AH25:AO26,"T")+COUNTIF(AH25:AO26,"3"))</f>
        <v>0</v>
      </c>
      <c r="BN25" s="249">
        <f>COUNTIF(R25:Y26,"X")+COUNTIF(Z25:AG26,"X")+COUNTIF(AP25:AT26,"X")+COUNTIF(J25:Q26,"X")+COUNTIF(AH25:AO26,"X")</f>
        <v>0</v>
      </c>
      <c r="BO25" s="249">
        <f>(COUNTIF(R25:Y26,"X")+COUNTIF(R25:Y26,"1"))+(COUNTIF(Z25:AG26,"X")+COUNTIF(Z25:AG26,"1"))+(COUNTIF(AP25:AT26,"X")+COUNTIF(AP25:AT26,"1"))+(COUNTIF(J25:Q26,"X")+COUNTIF(J25:Q26,"1"))+(COUNTIF(AH25:AO26,"X")+COUNTIF(AH25:AO26,"1"))</f>
        <v>0</v>
      </c>
      <c r="BP25" s="249">
        <f>SUM(AU25:BB26)</f>
        <v>0</v>
      </c>
      <c r="BQ25" s="249">
        <f>SUM(BC25:BF26)</f>
        <v>0</v>
      </c>
      <c r="BR25" s="245">
        <f>(BJ25-BL25)*2+(BL25*3)+BN25</f>
        <v>0</v>
      </c>
    </row>
    <row r="26" spans="1:70" ht="9" customHeight="1">
      <c r="A26" s="166"/>
      <c r="B26" s="137"/>
      <c r="C26" s="137"/>
      <c r="D26" s="168"/>
      <c r="E26" s="170"/>
      <c r="F26" s="137"/>
      <c r="G26" s="5"/>
      <c r="H26" s="267"/>
      <c r="I26" s="272"/>
      <c r="J26" s="19"/>
      <c r="K26" s="20"/>
      <c r="L26" s="20"/>
      <c r="M26" s="20"/>
      <c r="N26" s="20"/>
      <c r="O26" s="20"/>
      <c r="P26" s="20"/>
      <c r="Q26" s="21"/>
      <c r="R26" s="19"/>
      <c r="S26" s="20"/>
      <c r="T26" s="20"/>
      <c r="U26" s="20"/>
      <c r="V26" s="20"/>
      <c r="W26" s="20"/>
      <c r="X26" s="20"/>
      <c r="Y26" s="21"/>
      <c r="Z26" s="19"/>
      <c r="AA26" s="20"/>
      <c r="AB26" s="20"/>
      <c r="AC26" s="20"/>
      <c r="AD26" s="20"/>
      <c r="AE26" s="20"/>
      <c r="AF26" s="20"/>
      <c r="AG26" s="21"/>
      <c r="AH26" s="19"/>
      <c r="AI26" s="20"/>
      <c r="AJ26" s="20"/>
      <c r="AK26" s="20"/>
      <c r="AL26" s="20"/>
      <c r="AM26" s="20"/>
      <c r="AN26" s="20"/>
      <c r="AO26" s="21"/>
      <c r="AP26" s="20"/>
      <c r="AQ26" s="20"/>
      <c r="AR26" s="20"/>
      <c r="AS26" s="20"/>
      <c r="AT26" s="20"/>
      <c r="AU26" s="269"/>
      <c r="AV26" s="270"/>
      <c r="AW26" s="269"/>
      <c r="AX26" s="270"/>
      <c r="AY26" s="269"/>
      <c r="AZ26" s="270"/>
      <c r="BA26" s="271"/>
      <c r="BB26" s="270"/>
      <c r="BC26" s="252"/>
      <c r="BD26" s="252"/>
      <c r="BE26" s="252"/>
      <c r="BF26" s="252"/>
      <c r="BG26" s="254"/>
      <c r="BH26" s="256"/>
      <c r="BI26" s="268"/>
      <c r="BJ26" s="259"/>
      <c r="BK26" s="250"/>
      <c r="BL26" s="250"/>
      <c r="BM26" s="250"/>
      <c r="BN26" s="250"/>
      <c r="BO26" s="250"/>
      <c r="BP26" s="250"/>
      <c r="BQ26" s="250"/>
      <c r="BR26" s="265"/>
    </row>
    <row r="27" spans="1:70" ht="9" customHeight="1">
      <c r="A27" s="197" t="s">
        <v>2</v>
      </c>
      <c r="B27" s="135"/>
      <c r="C27" s="135"/>
      <c r="D27" s="133"/>
      <c r="E27" s="135"/>
      <c r="F27" s="135">
        <f>F25+B27+C27+D27</f>
        <v>0</v>
      </c>
      <c r="G27" s="5"/>
      <c r="H27" s="266"/>
      <c r="I27" s="262" t="s">
        <v>23</v>
      </c>
      <c r="J27" s="41"/>
      <c r="K27" s="42"/>
      <c r="L27" s="42"/>
      <c r="M27" s="42"/>
      <c r="N27" s="42"/>
      <c r="O27" s="42"/>
      <c r="P27" s="42"/>
      <c r="Q27" s="43"/>
      <c r="R27" s="41"/>
      <c r="S27" s="42"/>
      <c r="T27" s="42"/>
      <c r="U27" s="42"/>
      <c r="V27" s="42"/>
      <c r="W27" s="42"/>
      <c r="X27" s="42"/>
      <c r="Y27" s="43"/>
      <c r="Z27" s="41"/>
      <c r="AA27" s="42"/>
      <c r="AB27" s="42"/>
      <c r="AC27" s="42"/>
      <c r="AD27" s="42"/>
      <c r="AE27" s="42"/>
      <c r="AF27" s="42"/>
      <c r="AG27" s="43"/>
      <c r="AH27" s="41"/>
      <c r="AI27" s="42"/>
      <c r="AJ27" s="42"/>
      <c r="AK27" s="42"/>
      <c r="AL27" s="42"/>
      <c r="AM27" s="42"/>
      <c r="AN27" s="42"/>
      <c r="AO27" s="43"/>
      <c r="AP27" s="42"/>
      <c r="AQ27" s="42"/>
      <c r="AR27" s="42"/>
      <c r="AS27" s="42"/>
      <c r="AT27" s="42"/>
      <c r="AU27" s="264"/>
      <c r="AV27" s="260"/>
      <c r="AW27" s="264"/>
      <c r="AX27" s="260"/>
      <c r="AY27" s="264"/>
      <c r="AZ27" s="260"/>
      <c r="BA27" s="261"/>
      <c r="BB27" s="260"/>
      <c r="BC27" s="251"/>
      <c r="BD27" s="251"/>
      <c r="BE27" s="251"/>
      <c r="BF27" s="251"/>
      <c r="BG27" s="253"/>
      <c r="BH27" s="255"/>
      <c r="BI27" s="257"/>
      <c r="BJ27" s="259">
        <f>(COUNTIF(R27:Y28,"O")+COUNTIF(R27:Y28,"T"))+(COUNTIF(Z27:AG28,"O")+COUNTIF(Z27:AG28,"T"))+(COUNTIF(J27:Q28,"O")+COUNTIF(J27:Q28,"T"))+(COUNTIF(AH27:AO28,"O")+COUNTIF(AH27:AO28,"T")+(COUNTIF(AP27:AT28,"O")+COUNTIF(AP27:AT28,"T")))</f>
        <v>0</v>
      </c>
      <c r="BK27" s="249">
        <f>((COUNTIF(R27:Y28,"O")+COUNTIF(R27:Y28,"T")+COUNTIF(R27:Y28,"2")+COUNTIF(R27:Y28,"3")))+((COUNTIF(Z27:AG28,"O")+COUNTIF(Z27:AG28,"T")+COUNTIF(Z27:AG28,"2")+COUNTIF(Z27:AG28,"3")))+((COUNTIF(AP27:AT28,"O")+COUNTIF(AP27:AT28,"T")+COUNTIF(AP27:AT28,"2")+COUNTIF(AP27:AT28,"3")))+((COUNTIF(J27:Q28,"O")+COUNTIF(J27:Q28,"T")+COUNTIF(J27:Q28,"2")+COUNTIF(J27:Q28,"3")))+((COUNTIF(AH27:AO28,"O")+COUNTIF(AH27:AO28,"T")+COUNTIF(AH27:AO28,"2")+COUNTIF(AH27:AO28,"3")))</f>
        <v>0</v>
      </c>
      <c r="BL27" s="249">
        <f>COUNTIF(R27:Y28,"T")+COUNTIF(Z27:AG28,"T")+COUNTIF(AP27:AT28,"T")+COUNTIF(J27:Q28,"T")+COUNTIF(AH27:AO28,"T")</f>
        <v>0</v>
      </c>
      <c r="BM27" s="249">
        <f>(COUNTIF(R27:Y28,"T")+COUNTIF(R27:Y28,"3"))+(COUNTIF(Z27:AG28,"T")+COUNTIF(Z27:AG28,"3"))+(COUNTIF(AP27:AT28,"T")+COUNTIF(AP27:AT28,"3")+(COUNTIF(J27:Q28,"T")+COUNTIF(J27:Q28,"3")))+(COUNTIF(AH27:AO28,"T")+COUNTIF(AH27:AO28,"3"))</f>
        <v>0</v>
      </c>
      <c r="BN27" s="249">
        <f>COUNTIF(R27:Y28,"X")+COUNTIF(Z27:AG28,"X")+COUNTIF(AP27:AT28,"X")+COUNTIF(J27:Q28,"X")+COUNTIF(AH27:AO28,"X")</f>
        <v>0</v>
      </c>
      <c r="BO27" s="249">
        <f>(COUNTIF(R27:Y28,"X")+COUNTIF(R27:Y28,"1"))+(COUNTIF(Z27:AG28,"X")+COUNTIF(Z27:AG28,"1"))+(COUNTIF(AP27:AT28,"X")+COUNTIF(AP27:AT28,"1"))+(COUNTIF(J27:Q28,"X")+COUNTIF(J27:Q28,"1"))+(COUNTIF(AH27:AO28,"X")+COUNTIF(AH27:AO28,"1"))</f>
        <v>0</v>
      </c>
      <c r="BP27" s="249">
        <f>SUM(AU27:BB28)</f>
        <v>0</v>
      </c>
      <c r="BQ27" s="249">
        <f>SUM(BC27:BF28)</f>
        <v>0</v>
      </c>
      <c r="BR27" s="245">
        <f>(BJ27-BL27)*2+(BL27*3)+BN27</f>
        <v>0</v>
      </c>
    </row>
    <row r="28" spans="1:70" ht="9" customHeight="1" thickBot="1">
      <c r="A28" s="198"/>
      <c r="B28" s="138"/>
      <c r="C28" s="138"/>
      <c r="D28" s="134"/>
      <c r="E28" s="134"/>
      <c r="F28" s="138"/>
      <c r="G28" s="5"/>
      <c r="H28" s="267"/>
      <c r="I28" s="263"/>
      <c r="J28" s="41"/>
      <c r="K28" s="42"/>
      <c r="L28" s="42"/>
      <c r="M28" s="42"/>
      <c r="N28" s="42"/>
      <c r="O28" s="42"/>
      <c r="P28" s="42"/>
      <c r="Q28" s="43"/>
      <c r="R28" s="44"/>
      <c r="S28" s="45"/>
      <c r="T28" s="45"/>
      <c r="U28" s="45"/>
      <c r="V28" s="45"/>
      <c r="W28" s="45"/>
      <c r="X28" s="45"/>
      <c r="Y28" s="46"/>
      <c r="Z28" s="44"/>
      <c r="AA28" s="45"/>
      <c r="AB28" s="45"/>
      <c r="AC28" s="45"/>
      <c r="AD28" s="45"/>
      <c r="AE28" s="45"/>
      <c r="AF28" s="45"/>
      <c r="AG28" s="46"/>
      <c r="AH28" s="44"/>
      <c r="AI28" s="45"/>
      <c r="AJ28" s="45"/>
      <c r="AK28" s="45"/>
      <c r="AL28" s="45"/>
      <c r="AM28" s="45"/>
      <c r="AN28" s="45"/>
      <c r="AO28" s="46"/>
      <c r="AP28" s="45"/>
      <c r="AQ28" s="45"/>
      <c r="AR28" s="45"/>
      <c r="AS28" s="45"/>
      <c r="AT28" s="45"/>
      <c r="AU28" s="244"/>
      <c r="AV28" s="227"/>
      <c r="AW28" s="244"/>
      <c r="AX28" s="227"/>
      <c r="AY28" s="244"/>
      <c r="AZ28" s="227"/>
      <c r="BA28" s="225"/>
      <c r="BB28" s="227"/>
      <c r="BC28" s="252"/>
      <c r="BD28" s="252"/>
      <c r="BE28" s="252"/>
      <c r="BF28" s="252"/>
      <c r="BG28" s="254"/>
      <c r="BH28" s="256"/>
      <c r="BI28" s="258"/>
      <c r="BJ28" s="249"/>
      <c r="BK28" s="250"/>
      <c r="BL28" s="250"/>
      <c r="BM28" s="250"/>
      <c r="BN28" s="250"/>
      <c r="BO28" s="250"/>
      <c r="BP28" s="250"/>
      <c r="BQ28" s="250"/>
      <c r="BR28" s="246"/>
    </row>
    <row r="29" spans="1:70" ht="9" customHeight="1">
      <c r="A29" s="165">
        <v>3</v>
      </c>
      <c r="B29" s="136"/>
      <c r="C29" s="136"/>
      <c r="D29" s="167"/>
      <c r="E29" s="169"/>
      <c r="F29" s="136">
        <f>F27+B29+C29+D29</f>
        <v>0</v>
      </c>
      <c r="G29" s="5"/>
      <c r="H29" s="181" t="s">
        <v>32</v>
      </c>
      <c r="I29" s="247"/>
      <c r="J29" s="237" t="str">
        <f>COUNTIF(J5:Q28,"O")&amp;"/"&amp;(COUNTIF(J5:Q28,"O")+COUNTIF(J5:Q28,"2"))</f>
        <v>0/0</v>
      </c>
      <c r="K29" s="238"/>
      <c r="L29" s="238"/>
      <c r="M29" s="241" t="str">
        <f>COUNTIF(J5:Q28,"T")&amp;"/"&amp;(COUNTIF(J5:Q28,"T")+COUNTIF(J5:Q28,"3"))</f>
        <v>0/0</v>
      </c>
      <c r="N29" s="241"/>
      <c r="O29" s="241" t="str">
        <f>COUNTIF(J5:Q28,"X")&amp;"/"&amp;(COUNTIF(J5:Q28,"X")+COUNTIF(J5:Q28,"1"))</f>
        <v>0/0</v>
      </c>
      <c r="P29" s="241"/>
      <c r="Q29" s="234"/>
      <c r="R29" s="237" t="str">
        <f>COUNTIF(R5:Y28,"O")&amp;"/"&amp;(COUNTIF(R5:Y28,"O")+COUNTIF(R5:Y28,"2"))</f>
        <v>0/0</v>
      </c>
      <c r="S29" s="238"/>
      <c r="T29" s="238"/>
      <c r="U29" s="241" t="str">
        <f>COUNTIF(R5:Y28,"T")&amp;"/"&amp;(COUNTIF(R5:Y28,"T")+COUNTIF(R5:Y28,"3"))</f>
        <v>0/0</v>
      </c>
      <c r="V29" s="241"/>
      <c r="W29" s="241" t="str">
        <f>COUNTIF(R5:Y28,"X")&amp;"/"&amp;(COUNTIF(R5:Y28,"X")+COUNTIF(R5:Y28,"1"))</f>
        <v>0/0</v>
      </c>
      <c r="X29" s="241"/>
      <c r="Y29" s="234"/>
      <c r="Z29" s="237" t="str">
        <f>COUNTIF(Z5:AG28,"O")&amp;"/"&amp;(COUNTIF(Z5:AG28,"O")+COUNTIF(Z5:AG28,"2"))</f>
        <v>0/0</v>
      </c>
      <c r="AA29" s="238"/>
      <c r="AB29" s="238"/>
      <c r="AC29" s="241" t="str">
        <f>COUNTIF(Z5:AG28,"T")&amp;"/"&amp;(COUNTIF(Z5:AG28,"T")+COUNTIF(Z5:AG28,"3"))</f>
        <v>0/0</v>
      </c>
      <c r="AD29" s="241"/>
      <c r="AE29" s="241" t="str">
        <f>COUNTIF(Z5:AG28,"X")&amp;"/"&amp;(COUNTIF(Z5:AG28,"X")+COUNTIF(Z5:AG28,"1"))</f>
        <v>0/0</v>
      </c>
      <c r="AF29" s="241"/>
      <c r="AG29" s="234"/>
      <c r="AH29" s="237" t="str">
        <f>COUNTIF(AH5:AO28,"O")&amp;"/"&amp;(COUNTIF(AH5:AO28,"O")+COUNTIF(AH5:AO28,"2"))</f>
        <v>0/0</v>
      </c>
      <c r="AI29" s="238"/>
      <c r="AJ29" s="238"/>
      <c r="AK29" s="241" t="str">
        <f>COUNTIF(AH5:AO28,"T")&amp;"/"&amp;(COUNTIF(AH5:AO28,"T")+COUNTIF(AH5:AO28,"3"))</f>
        <v>0/0</v>
      </c>
      <c r="AL29" s="241"/>
      <c r="AM29" s="241" t="str">
        <f>COUNTIF(AH5:AO28,"X")&amp;"/"&amp;(COUNTIF(AH5:AO28,"X")+COUNTIF(AH5:AO28,"1"))</f>
        <v>0/0</v>
      </c>
      <c r="AN29" s="241"/>
      <c r="AO29" s="234"/>
      <c r="AP29" s="237" t="str">
        <f>COUNTIF(AP5:AT28,"O")&amp;"/"&amp;(COUNTIF(AP5:AT28,"O")+COUNTIF(AP5:AT28,"2"))</f>
        <v>0/0</v>
      </c>
      <c r="AQ29" s="238"/>
      <c r="AR29" s="238"/>
      <c r="AS29" s="241" t="str">
        <f>COUNTIF(AP5:AT28,"T")&amp;"/"&amp;(COUNTIF(AP5:AT28,"T")+COUNTIF(AP5:AT28,"3"))</f>
        <v>0/0</v>
      </c>
      <c r="AT29" s="241"/>
      <c r="AU29" s="243">
        <f aca="true" t="shared" si="0" ref="AU29:BR29">SUM(AU5:AU28)</f>
        <v>0</v>
      </c>
      <c r="AV29" s="226">
        <f t="shared" si="0"/>
        <v>0</v>
      </c>
      <c r="AW29" s="230">
        <f t="shared" si="0"/>
        <v>0</v>
      </c>
      <c r="AX29" s="226">
        <f t="shared" si="0"/>
        <v>0</v>
      </c>
      <c r="AY29" s="230">
        <f t="shared" si="0"/>
        <v>0</v>
      </c>
      <c r="AZ29" s="226">
        <f t="shared" si="0"/>
        <v>0</v>
      </c>
      <c r="BA29" s="230">
        <f t="shared" si="0"/>
        <v>0</v>
      </c>
      <c r="BB29" s="226">
        <f t="shared" si="0"/>
        <v>0</v>
      </c>
      <c r="BC29" s="228">
        <f t="shared" si="0"/>
        <v>0</v>
      </c>
      <c r="BD29" s="234">
        <f t="shared" si="0"/>
        <v>0</v>
      </c>
      <c r="BE29" s="228">
        <f t="shared" si="0"/>
        <v>0</v>
      </c>
      <c r="BF29" s="234">
        <f t="shared" si="0"/>
        <v>0</v>
      </c>
      <c r="BG29" s="228">
        <f t="shared" si="0"/>
        <v>0</v>
      </c>
      <c r="BH29" s="228">
        <f t="shared" si="0"/>
        <v>0</v>
      </c>
      <c r="BI29" s="228">
        <f t="shared" si="0"/>
        <v>0</v>
      </c>
      <c r="BJ29" s="224">
        <f t="shared" si="0"/>
        <v>0</v>
      </c>
      <c r="BK29" s="226">
        <f t="shared" si="0"/>
        <v>0</v>
      </c>
      <c r="BL29" s="224">
        <f t="shared" si="0"/>
        <v>0</v>
      </c>
      <c r="BM29" s="226">
        <f t="shared" si="0"/>
        <v>0</v>
      </c>
      <c r="BN29" s="224">
        <f t="shared" si="0"/>
        <v>0</v>
      </c>
      <c r="BO29" s="226">
        <f t="shared" si="0"/>
        <v>0</v>
      </c>
      <c r="BP29" s="228">
        <f t="shared" si="0"/>
        <v>0</v>
      </c>
      <c r="BQ29" s="230">
        <f t="shared" si="0"/>
        <v>0</v>
      </c>
      <c r="BR29" s="232">
        <f t="shared" si="0"/>
        <v>0</v>
      </c>
    </row>
    <row r="30" spans="1:70" ht="9" customHeight="1">
      <c r="A30" s="166"/>
      <c r="B30" s="137"/>
      <c r="C30" s="137"/>
      <c r="D30" s="168"/>
      <c r="E30" s="170"/>
      <c r="F30" s="137"/>
      <c r="G30" s="5"/>
      <c r="H30" s="182"/>
      <c r="I30" s="248"/>
      <c r="J30" s="334"/>
      <c r="K30" s="335"/>
      <c r="L30" s="335"/>
      <c r="M30" s="323"/>
      <c r="N30" s="323"/>
      <c r="O30" s="323"/>
      <c r="P30" s="323"/>
      <c r="Q30" s="324"/>
      <c r="R30" s="239"/>
      <c r="S30" s="240"/>
      <c r="T30" s="240"/>
      <c r="U30" s="242"/>
      <c r="V30" s="242"/>
      <c r="W30" s="242"/>
      <c r="X30" s="242"/>
      <c r="Y30" s="235"/>
      <c r="Z30" s="239"/>
      <c r="AA30" s="240"/>
      <c r="AB30" s="240"/>
      <c r="AC30" s="242"/>
      <c r="AD30" s="242"/>
      <c r="AE30" s="242"/>
      <c r="AF30" s="242"/>
      <c r="AG30" s="235"/>
      <c r="AH30" s="239"/>
      <c r="AI30" s="240"/>
      <c r="AJ30" s="240"/>
      <c r="AK30" s="242"/>
      <c r="AL30" s="242"/>
      <c r="AM30" s="242"/>
      <c r="AN30" s="242"/>
      <c r="AO30" s="235"/>
      <c r="AP30" s="239"/>
      <c r="AQ30" s="240"/>
      <c r="AR30" s="240"/>
      <c r="AS30" s="242"/>
      <c r="AT30" s="242"/>
      <c r="AU30" s="244"/>
      <c r="AV30" s="227"/>
      <c r="AW30" s="236"/>
      <c r="AX30" s="227"/>
      <c r="AY30" s="236"/>
      <c r="AZ30" s="227"/>
      <c r="BA30" s="236"/>
      <c r="BB30" s="227"/>
      <c r="BC30" s="229"/>
      <c r="BD30" s="235"/>
      <c r="BE30" s="229"/>
      <c r="BF30" s="235"/>
      <c r="BG30" s="229"/>
      <c r="BH30" s="229"/>
      <c r="BI30" s="229"/>
      <c r="BJ30" s="225"/>
      <c r="BK30" s="227"/>
      <c r="BL30" s="225"/>
      <c r="BM30" s="227"/>
      <c r="BN30" s="225"/>
      <c r="BO30" s="227"/>
      <c r="BP30" s="229"/>
      <c r="BQ30" s="231"/>
      <c r="BR30" s="233"/>
    </row>
    <row r="31" spans="1:70" ht="9" customHeight="1">
      <c r="A31" s="165">
        <v>6</v>
      </c>
      <c r="B31" s="136"/>
      <c r="C31" s="136"/>
      <c r="D31" s="167"/>
      <c r="E31" s="169"/>
      <c r="F31" s="136">
        <f>F29+B31+C31+D31</f>
        <v>0</v>
      </c>
      <c r="G31" s="5"/>
      <c r="H31" s="222"/>
      <c r="I31" s="223"/>
      <c r="J31" s="124"/>
      <c r="K31" s="125"/>
      <c r="L31" s="125"/>
      <c r="M31" s="125"/>
      <c r="N31" s="125"/>
      <c r="O31" s="125"/>
      <c r="P31" s="125"/>
      <c r="Q31" s="126"/>
      <c r="R31" s="124"/>
      <c r="S31" s="125"/>
      <c r="T31" s="125"/>
      <c r="U31" s="125"/>
      <c r="V31" s="125"/>
      <c r="W31" s="125"/>
      <c r="X31" s="125"/>
      <c r="Y31" s="126"/>
      <c r="Z31" s="124"/>
      <c r="AA31" s="125"/>
      <c r="AB31" s="125"/>
      <c r="AC31" s="125"/>
      <c r="AD31" s="125"/>
      <c r="AE31" s="125"/>
      <c r="AF31" s="125"/>
      <c r="AG31" s="126"/>
      <c r="AH31" s="124"/>
      <c r="AI31" s="125"/>
      <c r="AJ31" s="125"/>
      <c r="AK31" s="125"/>
      <c r="AL31" s="125"/>
      <c r="AM31" s="125"/>
      <c r="AN31" s="125"/>
      <c r="AO31" s="126"/>
      <c r="AP31" s="125"/>
      <c r="AQ31" s="125"/>
      <c r="AR31" s="125"/>
      <c r="AS31" s="125"/>
      <c r="AT31" s="125"/>
      <c r="AU31" s="220"/>
      <c r="AV31" s="221"/>
      <c r="AW31" s="220"/>
      <c r="AX31" s="221"/>
      <c r="AY31" s="220"/>
      <c r="AZ31" s="221"/>
      <c r="BA31" s="220"/>
      <c r="BB31" s="221"/>
      <c r="BC31" s="216"/>
      <c r="BD31" s="217"/>
      <c r="BE31" s="216"/>
      <c r="BF31" s="217"/>
      <c r="BG31" s="216"/>
      <c r="BH31" s="217"/>
      <c r="BI31" s="207" t="s">
        <v>24</v>
      </c>
      <c r="BJ31" s="208"/>
      <c r="BK31" s="218"/>
      <c r="BL31" s="218"/>
      <c r="BM31" s="211"/>
      <c r="BN31" s="207" t="s">
        <v>25</v>
      </c>
      <c r="BO31" s="208"/>
      <c r="BP31" s="211">
        <f>BK33-BK29-(BO29/2)+(AV29+AX29+AZ29+BB29)</f>
        <v>0</v>
      </c>
      <c r="BQ31" s="207" t="s">
        <v>129</v>
      </c>
      <c r="BR31" s="141">
        <f>((BK66-BJ66)+(BO66-BN66)-(AU29+AW29+AY29+BA29))-(AV66+AX66+AZ66+BB66)</f>
        <v>0</v>
      </c>
    </row>
    <row r="32" spans="1:70" ht="9" customHeight="1">
      <c r="A32" s="166"/>
      <c r="B32" s="137"/>
      <c r="C32" s="137"/>
      <c r="D32" s="168"/>
      <c r="E32" s="170"/>
      <c r="F32" s="137"/>
      <c r="G32" s="5"/>
      <c r="H32" s="214"/>
      <c r="I32" s="215"/>
      <c r="J32" s="59"/>
      <c r="K32" s="60"/>
      <c r="L32" s="60"/>
      <c r="M32" s="60"/>
      <c r="N32" s="60"/>
      <c r="O32" s="60"/>
      <c r="P32" s="60"/>
      <c r="Q32" s="61"/>
      <c r="R32" s="59"/>
      <c r="S32" s="60"/>
      <c r="T32" s="60"/>
      <c r="U32" s="60"/>
      <c r="V32" s="60"/>
      <c r="W32" s="60"/>
      <c r="X32" s="60"/>
      <c r="Y32" s="61"/>
      <c r="Z32" s="59"/>
      <c r="AA32" s="60"/>
      <c r="AB32" s="60"/>
      <c r="AC32" s="60"/>
      <c r="AD32" s="60"/>
      <c r="AE32" s="60"/>
      <c r="AF32" s="60"/>
      <c r="AG32" s="61"/>
      <c r="AH32" s="59"/>
      <c r="AI32" s="60"/>
      <c r="AJ32" s="60"/>
      <c r="AK32" s="60"/>
      <c r="AL32" s="60"/>
      <c r="AM32" s="60"/>
      <c r="AN32" s="60"/>
      <c r="AO32" s="61"/>
      <c r="AP32" s="62"/>
      <c r="AQ32" s="63"/>
      <c r="AR32" s="63"/>
      <c r="AS32" s="63"/>
      <c r="AT32" s="64"/>
      <c r="AU32" s="204"/>
      <c r="AV32" s="206"/>
      <c r="AW32" s="204"/>
      <c r="AX32" s="206"/>
      <c r="AY32" s="204"/>
      <c r="AZ32" s="206"/>
      <c r="BA32" s="204"/>
      <c r="BB32" s="206"/>
      <c r="BC32" s="195"/>
      <c r="BD32" s="196"/>
      <c r="BE32" s="195"/>
      <c r="BF32" s="196"/>
      <c r="BG32" s="195"/>
      <c r="BH32" s="196"/>
      <c r="BI32" s="209"/>
      <c r="BJ32" s="210"/>
      <c r="BK32" s="219"/>
      <c r="BL32" s="219"/>
      <c r="BM32" s="212"/>
      <c r="BN32" s="209"/>
      <c r="BO32" s="210"/>
      <c r="BP32" s="212"/>
      <c r="BQ32" s="209"/>
      <c r="BR32" s="213"/>
    </row>
    <row r="33" spans="1:70" ht="9" customHeight="1">
      <c r="A33" s="165">
        <v>9</v>
      </c>
      <c r="B33" s="136"/>
      <c r="C33" s="136"/>
      <c r="D33" s="167"/>
      <c r="E33" s="169"/>
      <c r="F33" s="136">
        <f>F31+B33+C33+D33</f>
        <v>0</v>
      </c>
      <c r="G33" s="5"/>
      <c r="H33" s="200"/>
      <c r="I33" s="201"/>
      <c r="J33" s="127"/>
      <c r="K33" s="128"/>
      <c r="L33" s="128"/>
      <c r="M33" s="128"/>
      <c r="N33" s="128"/>
      <c r="O33" s="128"/>
      <c r="P33" s="128"/>
      <c r="Q33" s="129"/>
      <c r="R33" s="127"/>
      <c r="S33" s="128"/>
      <c r="T33" s="128"/>
      <c r="U33" s="128"/>
      <c r="V33" s="128"/>
      <c r="W33" s="128"/>
      <c r="X33" s="128"/>
      <c r="Y33" s="129"/>
      <c r="Z33" s="127"/>
      <c r="AA33" s="128"/>
      <c r="AB33" s="128"/>
      <c r="AC33" s="128"/>
      <c r="AD33" s="128"/>
      <c r="AE33" s="128"/>
      <c r="AF33" s="128"/>
      <c r="AG33" s="129"/>
      <c r="AH33" s="127"/>
      <c r="AI33" s="128"/>
      <c r="AJ33" s="128"/>
      <c r="AK33" s="128"/>
      <c r="AL33" s="128"/>
      <c r="AM33" s="128"/>
      <c r="AN33" s="128"/>
      <c r="AO33" s="129"/>
      <c r="AP33" s="128"/>
      <c r="AQ33" s="128"/>
      <c r="AR33" s="128"/>
      <c r="AS33" s="128"/>
      <c r="AT33" s="128"/>
      <c r="AU33" s="193"/>
      <c r="AV33" s="205"/>
      <c r="AW33" s="193"/>
      <c r="AX33" s="205"/>
      <c r="AY33" s="193"/>
      <c r="AZ33" s="205"/>
      <c r="BA33" s="193"/>
      <c r="BB33" s="205"/>
      <c r="BC33" s="190"/>
      <c r="BD33" s="179"/>
      <c r="BE33" s="190"/>
      <c r="BF33" s="179"/>
      <c r="BG33" s="190"/>
      <c r="BH33" s="179"/>
      <c r="BI33" s="207" t="s">
        <v>58</v>
      </c>
      <c r="BJ33" s="208"/>
      <c r="BK33" s="218">
        <f>(BK29+BK66+BK31+BK68)/2</f>
        <v>0</v>
      </c>
      <c r="BL33" s="218"/>
      <c r="BM33" s="211"/>
      <c r="BN33" s="50"/>
      <c r="BO33" s="51"/>
      <c r="BP33" s="52"/>
      <c r="BQ33" s="341" t="s">
        <v>130</v>
      </c>
      <c r="BR33" s="141">
        <f>BP29+BR31</f>
        <v>0</v>
      </c>
    </row>
    <row r="34" spans="1:70" ht="9" customHeight="1">
      <c r="A34" s="166"/>
      <c r="B34" s="137"/>
      <c r="C34" s="137"/>
      <c r="D34" s="168"/>
      <c r="E34" s="170"/>
      <c r="F34" s="137"/>
      <c r="G34" s="5"/>
      <c r="H34" s="214"/>
      <c r="I34" s="215"/>
      <c r="J34" s="59"/>
      <c r="K34" s="60"/>
      <c r="L34" s="60"/>
      <c r="M34" s="60"/>
      <c r="N34" s="60"/>
      <c r="O34" s="60"/>
      <c r="P34" s="60"/>
      <c r="Q34" s="61"/>
      <c r="R34" s="59"/>
      <c r="S34" s="60"/>
      <c r="T34" s="60"/>
      <c r="U34" s="60"/>
      <c r="V34" s="60"/>
      <c r="W34" s="60"/>
      <c r="X34" s="60"/>
      <c r="Y34" s="61"/>
      <c r="Z34" s="59"/>
      <c r="AA34" s="60"/>
      <c r="AB34" s="60"/>
      <c r="AC34" s="60"/>
      <c r="AD34" s="60"/>
      <c r="AE34" s="60"/>
      <c r="AF34" s="60"/>
      <c r="AG34" s="61"/>
      <c r="AH34" s="59"/>
      <c r="AI34" s="60"/>
      <c r="AJ34" s="60"/>
      <c r="AK34" s="60"/>
      <c r="AL34" s="60"/>
      <c r="AM34" s="60"/>
      <c r="AN34" s="60"/>
      <c r="AO34" s="61"/>
      <c r="AP34" s="62"/>
      <c r="AQ34" s="63"/>
      <c r="AR34" s="63"/>
      <c r="AS34" s="63"/>
      <c r="AT34" s="64"/>
      <c r="AU34" s="204"/>
      <c r="AV34" s="206"/>
      <c r="AW34" s="204"/>
      <c r="AX34" s="206"/>
      <c r="AY34" s="204"/>
      <c r="AZ34" s="206"/>
      <c r="BA34" s="204"/>
      <c r="BB34" s="206"/>
      <c r="BC34" s="195"/>
      <c r="BD34" s="196"/>
      <c r="BE34" s="195"/>
      <c r="BF34" s="196"/>
      <c r="BG34" s="195"/>
      <c r="BH34" s="196"/>
      <c r="BI34" s="209"/>
      <c r="BJ34" s="210"/>
      <c r="BK34" s="219"/>
      <c r="BL34" s="219"/>
      <c r="BM34" s="212"/>
      <c r="BN34" s="30"/>
      <c r="BO34" s="31"/>
      <c r="BP34" s="32"/>
      <c r="BQ34" s="342"/>
      <c r="BR34" s="143"/>
    </row>
    <row r="35" spans="1:70" ht="9" customHeight="1">
      <c r="A35" s="197" t="s">
        <v>3</v>
      </c>
      <c r="B35" s="135"/>
      <c r="C35" s="135"/>
      <c r="D35" s="133"/>
      <c r="E35" s="135"/>
      <c r="F35" s="135">
        <f>F33+B35+C35+D35</f>
        <v>0</v>
      </c>
      <c r="G35" s="5"/>
      <c r="H35" s="200"/>
      <c r="I35" s="201"/>
      <c r="J35" s="127"/>
      <c r="K35" s="128"/>
      <c r="L35" s="128"/>
      <c r="M35" s="128"/>
      <c r="N35" s="128"/>
      <c r="O35" s="128"/>
      <c r="P35" s="128"/>
      <c r="Q35" s="129"/>
      <c r="R35" s="127"/>
      <c r="S35" s="128"/>
      <c r="T35" s="128"/>
      <c r="U35" s="128"/>
      <c r="V35" s="128"/>
      <c r="W35" s="128"/>
      <c r="X35" s="128"/>
      <c r="Y35" s="129"/>
      <c r="Z35" s="127"/>
      <c r="AA35" s="128"/>
      <c r="AB35" s="128"/>
      <c r="AC35" s="128"/>
      <c r="AD35" s="128"/>
      <c r="AE35" s="128"/>
      <c r="AF35" s="128"/>
      <c r="AG35" s="129"/>
      <c r="AH35" s="127"/>
      <c r="AI35" s="128"/>
      <c r="AJ35" s="128"/>
      <c r="AK35" s="128"/>
      <c r="AL35" s="128"/>
      <c r="AM35" s="128"/>
      <c r="AN35" s="128"/>
      <c r="AO35" s="129"/>
      <c r="AP35" s="128"/>
      <c r="AQ35" s="128"/>
      <c r="AR35" s="128"/>
      <c r="AS35" s="128"/>
      <c r="AT35" s="128"/>
      <c r="AU35" s="193"/>
      <c r="AV35" s="179"/>
      <c r="AW35" s="193"/>
      <c r="AX35" s="179"/>
      <c r="AY35" s="193"/>
      <c r="AZ35" s="179"/>
      <c r="BA35" s="193"/>
      <c r="BB35" s="179"/>
      <c r="BC35" s="190"/>
      <c r="BD35" s="179"/>
      <c r="BE35" s="190"/>
      <c r="BF35" s="179"/>
      <c r="BG35" s="190"/>
      <c r="BH35" s="179"/>
      <c r="BI35" s="181" t="s">
        <v>38</v>
      </c>
      <c r="BJ35" s="139"/>
      <c r="BK35" s="140"/>
      <c r="BL35" s="141"/>
      <c r="BM35" s="181" t="s">
        <v>39</v>
      </c>
      <c r="BN35" s="183"/>
      <c r="BO35" s="140"/>
      <c r="BP35" s="141"/>
      <c r="BQ35" s="181" t="s">
        <v>16</v>
      </c>
      <c r="BR35" s="141">
        <f>BJ35+BO35+BL37</f>
        <v>0</v>
      </c>
    </row>
    <row r="36" spans="1:70" ht="9" customHeight="1">
      <c r="A36" s="198"/>
      <c r="B36" s="138"/>
      <c r="C36" s="138"/>
      <c r="D36" s="134"/>
      <c r="E36" s="134"/>
      <c r="F36" s="138"/>
      <c r="G36" s="5"/>
      <c r="H36" s="202"/>
      <c r="I36" s="203"/>
      <c r="J36" s="130"/>
      <c r="K36" s="131"/>
      <c r="L36" s="131"/>
      <c r="M36" s="131"/>
      <c r="N36" s="131"/>
      <c r="O36" s="131"/>
      <c r="P36" s="131"/>
      <c r="Q36" s="132"/>
      <c r="R36" s="130"/>
      <c r="S36" s="131"/>
      <c r="T36" s="131"/>
      <c r="U36" s="131"/>
      <c r="V36" s="131"/>
      <c r="W36" s="131"/>
      <c r="X36" s="131"/>
      <c r="Y36" s="132"/>
      <c r="Z36" s="130"/>
      <c r="AA36" s="131"/>
      <c r="AB36" s="131"/>
      <c r="AC36" s="131"/>
      <c r="AD36" s="131"/>
      <c r="AE36" s="131"/>
      <c r="AF36" s="131"/>
      <c r="AG36" s="132"/>
      <c r="AH36" s="130"/>
      <c r="AI36" s="131"/>
      <c r="AJ36" s="131"/>
      <c r="AK36" s="131"/>
      <c r="AL36" s="131"/>
      <c r="AM36" s="131"/>
      <c r="AN36" s="131"/>
      <c r="AO36" s="132"/>
      <c r="AP36" s="131"/>
      <c r="AQ36" s="131"/>
      <c r="AR36" s="131"/>
      <c r="AS36" s="131"/>
      <c r="AT36" s="131"/>
      <c r="AU36" s="194"/>
      <c r="AV36" s="189"/>
      <c r="AW36" s="194"/>
      <c r="AX36" s="189"/>
      <c r="AY36" s="194"/>
      <c r="AZ36" s="189"/>
      <c r="BA36" s="194"/>
      <c r="BB36" s="189"/>
      <c r="BC36" s="191"/>
      <c r="BD36" s="189"/>
      <c r="BE36" s="191"/>
      <c r="BF36" s="189"/>
      <c r="BG36" s="192"/>
      <c r="BH36" s="180"/>
      <c r="BI36" s="182"/>
      <c r="BJ36" s="142"/>
      <c r="BK36" s="142"/>
      <c r="BL36" s="143"/>
      <c r="BM36" s="182"/>
      <c r="BN36" s="184"/>
      <c r="BO36" s="142"/>
      <c r="BP36" s="143"/>
      <c r="BQ36" s="182"/>
      <c r="BR36" s="143"/>
    </row>
    <row r="37" spans="1:70" ht="9" customHeight="1">
      <c r="A37" s="165" t="s">
        <v>12</v>
      </c>
      <c r="B37" s="136"/>
      <c r="C37" s="136"/>
      <c r="D37" s="167"/>
      <c r="E37" s="169"/>
      <c r="F37" s="136">
        <f>SUM(F35+E37)</f>
        <v>0</v>
      </c>
      <c r="G37" s="5"/>
      <c r="H37" s="171" t="s">
        <v>27</v>
      </c>
      <c r="I37" s="16"/>
      <c r="J37" s="173"/>
      <c r="K37" s="174"/>
      <c r="L37" s="174"/>
      <c r="M37" s="174"/>
      <c r="N37" s="174"/>
      <c r="O37" s="174"/>
      <c r="P37" s="174"/>
      <c r="Q37" s="175"/>
      <c r="R37" s="173"/>
      <c r="S37" s="174"/>
      <c r="T37" s="174"/>
      <c r="U37" s="174"/>
      <c r="V37" s="174"/>
      <c r="W37" s="174"/>
      <c r="X37" s="174"/>
      <c r="Y37" s="175"/>
      <c r="Z37" s="173"/>
      <c r="AA37" s="174"/>
      <c r="AB37" s="174"/>
      <c r="AC37" s="174"/>
      <c r="AD37" s="174"/>
      <c r="AE37" s="174"/>
      <c r="AF37" s="174"/>
      <c r="AG37" s="175"/>
      <c r="AH37" s="173"/>
      <c r="AI37" s="174"/>
      <c r="AJ37" s="174"/>
      <c r="AK37" s="174"/>
      <c r="AL37" s="174"/>
      <c r="AM37" s="174"/>
      <c r="AN37" s="174"/>
      <c r="AO37" s="175"/>
      <c r="AP37" s="173"/>
      <c r="AQ37" s="174"/>
      <c r="AR37" s="174"/>
      <c r="AS37" s="174"/>
      <c r="AT37" s="174"/>
      <c r="AU37" s="339"/>
      <c r="AV37" s="306"/>
      <c r="AW37" s="306"/>
      <c r="AX37" s="306"/>
      <c r="AY37" s="306"/>
      <c r="AZ37" s="306"/>
      <c r="BA37" s="306"/>
      <c r="BB37" s="306"/>
      <c r="BC37" s="339"/>
      <c r="BD37" s="306"/>
      <c r="BE37" s="306"/>
      <c r="BF37" s="308"/>
      <c r="BG37" s="306"/>
      <c r="BH37" s="310"/>
      <c r="BI37" s="157" t="s">
        <v>63</v>
      </c>
      <c r="BJ37" s="158"/>
      <c r="BK37" s="158"/>
      <c r="BL37" s="139"/>
      <c r="BM37" s="140"/>
      <c r="BN37" s="141"/>
      <c r="BO37" s="299"/>
      <c r="BP37" s="300"/>
      <c r="BQ37" s="300"/>
      <c r="BR37" s="29"/>
    </row>
    <row r="38" spans="1:70" ht="9" customHeight="1">
      <c r="A38" s="166"/>
      <c r="B38" s="137"/>
      <c r="C38" s="137"/>
      <c r="D38" s="168"/>
      <c r="E38" s="170"/>
      <c r="F38" s="137"/>
      <c r="G38" s="5"/>
      <c r="H38" s="172"/>
      <c r="I38" s="17"/>
      <c r="J38" s="176"/>
      <c r="K38" s="177"/>
      <c r="L38" s="177"/>
      <c r="M38" s="177"/>
      <c r="N38" s="177"/>
      <c r="O38" s="177"/>
      <c r="P38" s="177"/>
      <c r="Q38" s="178"/>
      <c r="R38" s="176"/>
      <c r="S38" s="177"/>
      <c r="T38" s="177"/>
      <c r="U38" s="177"/>
      <c r="V38" s="177"/>
      <c r="W38" s="177"/>
      <c r="X38" s="177"/>
      <c r="Y38" s="178"/>
      <c r="Z38" s="176"/>
      <c r="AA38" s="177"/>
      <c r="AB38" s="177"/>
      <c r="AC38" s="177"/>
      <c r="AD38" s="177"/>
      <c r="AE38" s="177"/>
      <c r="AF38" s="177"/>
      <c r="AG38" s="178"/>
      <c r="AH38" s="176"/>
      <c r="AI38" s="177"/>
      <c r="AJ38" s="177"/>
      <c r="AK38" s="177"/>
      <c r="AL38" s="177"/>
      <c r="AM38" s="177"/>
      <c r="AN38" s="177"/>
      <c r="AO38" s="178"/>
      <c r="AP38" s="176"/>
      <c r="AQ38" s="177"/>
      <c r="AR38" s="177"/>
      <c r="AS38" s="177"/>
      <c r="AT38" s="177"/>
      <c r="AU38" s="340"/>
      <c r="AV38" s="307"/>
      <c r="AW38" s="307"/>
      <c r="AX38" s="307"/>
      <c r="AY38" s="307"/>
      <c r="AZ38" s="307"/>
      <c r="BA38" s="307"/>
      <c r="BB38" s="307"/>
      <c r="BC38" s="340"/>
      <c r="BD38" s="307"/>
      <c r="BE38" s="307"/>
      <c r="BF38" s="309"/>
      <c r="BG38" s="307"/>
      <c r="BH38" s="311"/>
      <c r="BI38" s="159"/>
      <c r="BJ38" s="160"/>
      <c r="BK38" s="160"/>
      <c r="BL38" s="142"/>
      <c r="BM38" s="142"/>
      <c r="BN38" s="143"/>
      <c r="BO38" s="336"/>
      <c r="BP38" s="337"/>
      <c r="BQ38" s="337"/>
      <c r="BR38" s="338"/>
    </row>
    <row r="39" spans="7:9" ht="8.25" customHeight="1">
      <c r="G39" s="4"/>
      <c r="H39" s="58"/>
      <c r="I39" s="58"/>
    </row>
    <row r="40" spans="4:70" ht="12.75">
      <c r="D40" s="285" t="s">
        <v>8</v>
      </c>
      <c r="E40" s="285"/>
      <c r="H40" s="293" t="s">
        <v>14</v>
      </c>
      <c r="I40" s="10"/>
      <c r="J40" s="302" t="s">
        <v>37</v>
      </c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4"/>
      <c r="AU40" s="305" t="s">
        <v>33</v>
      </c>
      <c r="AV40" s="218"/>
      <c r="AW40" s="218"/>
      <c r="AX40" s="218"/>
      <c r="AY40" s="218"/>
      <c r="AZ40" s="218"/>
      <c r="BA40" s="218"/>
      <c r="BB40" s="211"/>
      <c r="BC40" s="305" t="s">
        <v>34</v>
      </c>
      <c r="BD40" s="218"/>
      <c r="BE40" s="218"/>
      <c r="BF40" s="211"/>
      <c r="BG40" s="289" t="s">
        <v>46</v>
      </c>
      <c r="BH40" s="291" t="s">
        <v>47</v>
      </c>
      <c r="BI40" s="293" t="s">
        <v>5</v>
      </c>
      <c r="BJ40" s="140"/>
      <c r="BK40" s="140"/>
      <c r="BL40" s="140"/>
      <c r="BM40" s="140"/>
      <c r="BN40" s="140"/>
      <c r="BO40" s="140"/>
      <c r="BP40" s="140"/>
      <c r="BQ40" s="140"/>
      <c r="BR40" s="141"/>
    </row>
    <row r="41" spans="1:70" s="2" customFormat="1" ht="12.75">
      <c r="A41" s="53" t="s">
        <v>4</v>
      </c>
      <c r="B41" s="294" t="s">
        <v>26</v>
      </c>
      <c r="C41" s="294"/>
      <c r="D41" s="57" t="s">
        <v>60</v>
      </c>
      <c r="E41" s="57" t="s">
        <v>62</v>
      </c>
      <c r="F41" s="54" t="s">
        <v>59</v>
      </c>
      <c r="G41" s="4"/>
      <c r="H41" s="301"/>
      <c r="I41" s="27"/>
      <c r="J41" s="282" t="s">
        <v>28</v>
      </c>
      <c r="K41" s="283"/>
      <c r="L41" s="283"/>
      <c r="M41" s="283"/>
      <c r="N41" s="283"/>
      <c r="O41" s="283"/>
      <c r="P41" s="283"/>
      <c r="Q41" s="283"/>
      <c r="R41" s="282" t="s">
        <v>29</v>
      </c>
      <c r="S41" s="283"/>
      <c r="T41" s="283"/>
      <c r="U41" s="283"/>
      <c r="V41" s="283"/>
      <c r="W41" s="283"/>
      <c r="X41" s="283"/>
      <c r="Y41" s="284"/>
      <c r="Z41" s="283" t="s">
        <v>30</v>
      </c>
      <c r="AA41" s="283"/>
      <c r="AB41" s="283"/>
      <c r="AC41" s="283"/>
      <c r="AD41" s="283"/>
      <c r="AE41" s="283"/>
      <c r="AF41" s="283"/>
      <c r="AG41" s="283"/>
      <c r="AH41" s="282" t="s">
        <v>31</v>
      </c>
      <c r="AI41" s="283"/>
      <c r="AJ41" s="283"/>
      <c r="AK41" s="283"/>
      <c r="AL41" s="283"/>
      <c r="AM41" s="283"/>
      <c r="AN41" s="283"/>
      <c r="AO41" s="284"/>
      <c r="AP41" s="282" t="s">
        <v>12</v>
      </c>
      <c r="AQ41" s="283"/>
      <c r="AR41" s="283"/>
      <c r="AS41" s="283"/>
      <c r="AT41" s="284"/>
      <c r="AU41" s="282" t="s">
        <v>28</v>
      </c>
      <c r="AV41" s="284"/>
      <c r="AW41" s="282" t="s">
        <v>29</v>
      </c>
      <c r="AX41" s="284"/>
      <c r="AY41" s="282" t="s">
        <v>30</v>
      </c>
      <c r="AZ41" s="284"/>
      <c r="BA41" s="283" t="s">
        <v>31</v>
      </c>
      <c r="BB41" s="284"/>
      <c r="BC41" s="25" t="s">
        <v>28</v>
      </c>
      <c r="BD41" s="25" t="s">
        <v>29</v>
      </c>
      <c r="BE41" s="25" t="s">
        <v>30</v>
      </c>
      <c r="BF41" s="25" t="s">
        <v>31</v>
      </c>
      <c r="BG41" s="290"/>
      <c r="BH41" s="292"/>
      <c r="BI41" s="22" t="s">
        <v>43</v>
      </c>
      <c r="BJ41" s="321" t="s">
        <v>40</v>
      </c>
      <c r="BK41" s="322"/>
      <c r="BL41" s="321" t="s">
        <v>41</v>
      </c>
      <c r="BM41" s="322"/>
      <c r="BN41" s="321" t="s">
        <v>42</v>
      </c>
      <c r="BO41" s="322"/>
      <c r="BP41" s="23" t="s">
        <v>44</v>
      </c>
      <c r="BQ41" s="23" t="s">
        <v>45</v>
      </c>
      <c r="BR41" s="24" t="s">
        <v>36</v>
      </c>
    </row>
    <row r="42" spans="1:70" ht="9" customHeight="1">
      <c r="A42" s="165">
        <v>3</v>
      </c>
      <c r="B42" s="136"/>
      <c r="C42" s="136"/>
      <c r="D42" s="167"/>
      <c r="E42" s="169"/>
      <c r="F42" s="136">
        <f>B42+C42+D42</f>
        <v>0</v>
      </c>
      <c r="G42" s="5"/>
      <c r="H42" s="286"/>
      <c r="I42" s="288" t="s">
        <v>15</v>
      </c>
      <c r="J42" s="65"/>
      <c r="K42" s="66"/>
      <c r="L42" s="66"/>
      <c r="M42" s="66"/>
      <c r="N42" s="66"/>
      <c r="O42" s="66"/>
      <c r="P42" s="66"/>
      <c r="Q42" s="67"/>
      <c r="R42" s="65"/>
      <c r="S42" s="66"/>
      <c r="T42" s="66"/>
      <c r="U42" s="66"/>
      <c r="V42" s="66"/>
      <c r="W42" s="66"/>
      <c r="X42" s="66"/>
      <c r="Y42" s="67"/>
      <c r="Z42" s="65"/>
      <c r="AA42" s="66"/>
      <c r="AB42" s="66"/>
      <c r="AC42" s="66"/>
      <c r="AD42" s="66"/>
      <c r="AE42" s="66"/>
      <c r="AF42" s="66"/>
      <c r="AG42" s="67"/>
      <c r="AH42" s="65"/>
      <c r="AI42" s="66"/>
      <c r="AJ42" s="66"/>
      <c r="AK42" s="66"/>
      <c r="AL42" s="12"/>
      <c r="AM42" s="12"/>
      <c r="AN42" s="12"/>
      <c r="AO42" s="13"/>
      <c r="AP42" s="12"/>
      <c r="AQ42" s="12"/>
      <c r="AR42" s="12"/>
      <c r="AS42" s="12"/>
      <c r="AT42" s="12"/>
      <c r="AU42" s="243"/>
      <c r="AV42" s="226"/>
      <c r="AW42" s="243"/>
      <c r="AX42" s="226"/>
      <c r="AY42" s="243"/>
      <c r="AZ42" s="226"/>
      <c r="BA42" s="224"/>
      <c r="BB42" s="226"/>
      <c r="BC42" s="228"/>
      <c r="BD42" s="228"/>
      <c r="BE42" s="228"/>
      <c r="BF42" s="228"/>
      <c r="BG42" s="277"/>
      <c r="BH42" s="278"/>
      <c r="BI42" s="279"/>
      <c r="BJ42" s="280">
        <f>(COUNTIF(R42:Y43,"O")+COUNTIF(R42:Y43,"T"))+(COUNTIF(Z42:AG43,"O")+COUNTIF(Z42:AG43,"T"))+(COUNTIF(J42:Q43,"O")+COUNTIF(J42:Q43,"T"))+(COUNTIF(AH42:AO43,"O")+COUNTIF(AH42:AO43,"T")+(COUNTIF(AP42:AT43,"O")+COUNTIF(AP42:AT43,"T")))</f>
        <v>0</v>
      </c>
      <c r="BK42" s="249">
        <f>((COUNTIF(R42:Y43,"O")+COUNTIF(R42:Y43,"T")+COUNTIF(R42:Y43,"2")+COUNTIF(R42:Y43,"3")))+((COUNTIF(Z42:AG43,"O")+COUNTIF(Z42:AG43,"T")+COUNTIF(Z42:AG43,"2")+COUNTIF(Z42:AG43,"3")))+((COUNTIF(AP42:AT43,"O")+COUNTIF(AP42:AT43,"T")+COUNTIF(AP42:AT43,"2")+COUNTIF(AP42:AT43,"3")))+((COUNTIF(J42:Q43,"O")+COUNTIF(J42:Q43,"T")+COUNTIF(J42:Q43,"2")+COUNTIF(J42:Q43,"3")))+((COUNTIF(AH42:AO43,"O")+COUNTIF(AH42:AO43,"T")+COUNTIF(AH42:AO43,"2")+COUNTIF(AH42:AO43,"3")))</f>
        <v>0</v>
      </c>
      <c r="BL42" s="280">
        <f>COUNTIF(R42:Y43,"T")+COUNTIF(Z42:AG43,"T")+COUNTIF(AP42:AT43,"T")+COUNTIF(J42:Q43,"T")+COUNTIF(AH42:AO43,"T")</f>
        <v>0</v>
      </c>
      <c r="BM42" s="280">
        <f>(COUNTIF(R42:Y43,"T")+COUNTIF(R42:Y43,"3"))+(COUNTIF(Z42:AG43,"T")+COUNTIF(Z42:AG43,"3"))+(COUNTIF(AP42:AT43,"T")+COUNTIF(AP42:AT43,"3")+(COUNTIF(J42:Q43,"T")+COUNTIF(J42:Q43,"3")))+(COUNTIF(AH42:AO43,"T")+COUNTIF(AH42:AO43,"3"))</f>
        <v>0</v>
      </c>
      <c r="BN42" s="280">
        <f>COUNTIF(R42:Y43,"X")+COUNTIF(Z42:AG43,"X")+COUNTIF(AP42:AT43,"X")+COUNTIF(J42:Q43,"X")+COUNTIF(AH42:AO43,"X")</f>
        <v>0</v>
      </c>
      <c r="BO42" s="280">
        <f>(COUNTIF(R42:Y43,"X")+COUNTIF(R42:Y43,"1"))+(COUNTIF(Z42:AG43,"X")+COUNTIF(Z42:AG43,"1"))+(COUNTIF(AP42:AT43,"X")+COUNTIF(AP42:AT43,"1"))+(COUNTIF(J42:Q43,"X")+COUNTIF(J42:Q43,"1"))+(COUNTIF(AH42:AO43,"X")+COUNTIF(AH42:AO43,"1"))</f>
        <v>0</v>
      </c>
      <c r="BP42" s="280">
        <f>SUM(AU42:BB43)</f>
        <v>0</v>
      </c>
      <c r="BQ42" s="249">
        <f>SUM(BC42:BF43)</f>
        <v>0</v>
      </c>
      <c r="BR42" s="276">
        <f>(BJ42-BL42)*2+(BL42*3)+BN42</f>
        <v>0</v>
      </c>
    </row>
    <row r="43" spans="1:70" ht="9" customHeight="1">
      <c r="A43" s="166"/>
      <c r="B43" s="137"/>
      <c r="C43" s="137"/>
      <c r="D43" s="168"/>
      <c r="E43" s="170"/>
      <c r="F43" s="137"/>
      <c r="G43" s="5"/>
      <c r="H43" s="287"/>
      <c r="I43" s="272"/>
      <c r="J43" s="68"/>
      <c r="K43" s="69"/>
      <c r="L43" s="69"/>
      <c r="M43" s="69"/>
      <c r="N43" s="69"/>
      <c r="O43" s="69"/>
      <c r="P43" s="69"/>
      <c r="Q43" s="70"/>
      <c r="R43" s="68"/>
      <c r="S43" s="69"/>
      <c r="T43" s="69"/>
      <c r="U43" s="69"/>
      <c r="V43" s="69"/>
      <c r="W43" s="69"/>
      <c r="X43" s="69"/>
      <c r="Y43" s="70"/>
      <c r="Z43" s="68"/>
      <c r="AA43" s="69"/>
      <c r="AB43" s="69"/>
      <c r="AC43" s="69"/>
      <c r="AD43" s="69"/>
      <c r="AE43" s="69"/>
      <c r="AF43" s="69"/>
      <c r="AG43" s="70"/>
      <c r="AH43" s="68"/>
      <c r="AI43" s="69"/>
      <c r="AJ43" s="69"/>
      <c r="AK43" s="69"/>
      <c r="AL43" s="20"/>
      <c r="AM43" s="20"/>
      <c r="AN43" s="20"/>
      <c r="AO43" s="21"/>
      <c r="AP43" s="20"/>
      <c r="AQ43" s="20"/>
      <c r="AR43" s="20"/>
      <c r="AS43" s="20"/>
      <c r="AT43" s="20"/>
      <c r="AU43" s="269"/>
      <c r="AV43" s="270"/>
      <c r="AW43" s="269"/>
      <c r="AX43" s="270"/>
      <c r="AY43" s="269"/>
      <c r="AZ43" s="270"/>
      <c r="BA43" s="271"/>
      <c r="BB43" s="270"/>
      <c r="BC43" s="252"/>
      <c r="BD43" s="252"/>
      <c r="BE43" s="252"/>
      <c r="BF43" s="252"/>
      <c r="BG43" s="253"/>
      <c r="BH43" s="256"/>
      <c r="BI43" s="268"/>
      <c r="BJ43" s="281"/>
      <c r="BK43" s="250"/>
      <c r="BL43" s="281"/>
      <c r="BM43" s="281"/>
      <c r="BN43" s="281"/>
      <c r="BO43" s="281"/>
      <c r="BP43" s="281"/>
      <c r="BQ43" s="250"/>
      <c r="BR43" s="246"/>
    </row>
    <row r="44" spans="1:70" ht="9" customHeight="1">
      <c r="A44" s="165">
        <v>6</v>
      </c>
      <c r="B44" s="136"/>
      <c r="C44" s="136"/>
      <c r="D44" s="167"/>
      <c r="E44" s="169"/>
      <c r="F44" s="136">
        <f>F42+B44+C44+D44</f>
        <v>0</v>
      </c>
      <c r="G44" s="5"/>
      <c r="H44" s="266"/>
      <c r="I44" s="262" t="s">
        <v>11</v>
      </c>
      <c r="J44" s="71"/>
      <c r="K44" s="72"/>
      <c r="L44" s="72"/>
      <c r="M44" s="72"/>
      <c r="N44" s="72"/>
      <c r="O44" s="72"/>
      <c r="P44" s="72"/>
      <c r="Q44" s="73"/>
      <c r="R44" s="71"/>
      <c r="S44" s="72"/>
      <c r="T44" s="72"/>
      <c r="U44" s="72"/>
      <c r="V44" s="72"/>
      <c r="W44" s="72"/>
      <c r="X44" s="72"/>
      <c r="Y44" s="73"/>
      <c r="Z44" s="71"/>
      <c r="AA44" s="72"/>
      <c r="AB44" s="72"/>
      <c r="AC44" s="72"/>
      <c r="AD44" s="72"/>
      <c r="AE44" s="72"/>
      <c r="AF44" s="72"/>
      <c r="AG44" s="73"/>
      <c r="AH44" s="71"/>
      <c r="AI44" s="72"/>
      <c r="AJ44" s="72"/>
      <c r="AK44" s="72"/>
      <c r="AL44" s="39"/>
      <c r="AM44" s="39"/>
      <c r="AN44" s="39"/>
      <c r="AO44" s="40"/>
      <c r="AP44" s="39"/>
      <c r="AQ44" s="39"/>
      <c r="AR44" s="39"/>
      <c r="AS44" s="39"/>
      <c r="AT44" s="39"/>
      <c r="AU44" s="264"/>
      <c r="AV44" s="260"/>
      <c r="AW44" s="264"/>
      <c r="AX44" s="260"/>
      <c r="AY44" s="264"/>
      <c r="AZ44" s="260"/>
      <c r="BA44" s="261"/>
      <c r="BB44" s="260"/>
      <c r="BC44" s="251"/>
      <c r="BD44" s="251"/>
      <c r="BE44" s="251"/>
      <c r="BF44" s="251"/>
      <c r="BG44" s="275"/>
      <c r="BH44" s="255"/>
      <c r="BI44" s="257"/>
      <c r="BJ44" s="259">
        <f>(COUNTIF(R44:Y45,"O")+COUNTIF(R44:Y45,"T"))+(COUNTIF(Z44:AG45,"O")+COUNTIF(Z44:AG45,"T"))+(COUNTIF(J44:Q45,"O")+COUNTIF(J44:Q45,"T"))+(COUNTIF(AH44:AO45,"O")+COUNTIF(AH44:AO45,"T")+(COUNTIF(AP44:AT45,"O")+COUNTIF(AP44:AT45,"T")))</f>
        <v>0</v>
      </c>
      <c r="BK44" s="249">
        <f>((COUNTIF(R44:Y45,"O")+COUNTIF(R44:Y45,"T")+COUNTIF(R44:Y45,"2")+COUNTIF(R44:Y45,"3")))+((COUNTIF(Z44:AG45,"O")+COUNTIF(Z44:AG45,"T")+COUNTIF(Z44:AG45,"2")+COUNTIF(Z44:AG45,"3")))+((COUNTIF(AP44:AT45,"O")+COUNTIF(AP44:AT45,"T")+COUNTIF(AP44:AT45,"2")+COUNTIF(AP44:AT45,"3")))+((COUNTIF(J44:Q45,"O")+COUNTIF(J44:Q45,"T")+COUNTIF(J44:Q45,"2")+COUNTIF(J44:Q45,"3")))+((COUNTIF(AH44:AO45,"O")+COUNTIF(AH44:AO45,"T")+COUNTIF(AH44:AO45,"2")+COUNTIF(AH44:AO45,"3")))</f>
        <v>0</v>
      </c>
      <c r="BL44" s="249">
        <f>COUNTIF(R44:Y45,"T")+COUNTIF(Z44:AG45,"T")+COUNTIF(AP44:AT45,"T")+COUNTIF(J44:Q45,"T")+COUNTIF(AH44:AO45,"T")</f>
        <v>0</v>
      </c>
      <c r="BM44" s="249">
        <f>(COUNTIF(R44:Y45,"T")+COUNTIF(R44:Y45,"3"))+(COUNTIF(Z44:AG45,"T")+COUNTIF(Z44:AG45,"3"))+(COUNTIF(AP44:AT45,"T")+COUNTIF(AP44:AT45,"3")+(COUNTIF(J44:Q45,"T")+COUNTIF(J44:Q45,"3")))+(COUNTIF(AH44:AO45,"T")+COUNTIF(AH44:AO45,"3"))</f>
        <v>0</v>
      </c>
      <c r="BN44" s="249">
        <f>COUNTIF(R44:Y45,"X")+COUNTIF(Z44:AG45,"X")+COUNTIF(AP44:AT45,"X")+COUNTIF(J44:Q45,"X")+COUNTIF(AH44:AO45,"X")</f>
        <v>0</v>
      </c>
      <c r="BO44" s="249">
        <f>(COUNTIF(R44:Y45,"X")+COUNTIF(R44:Y45,"1"))+(COUNTIF(Z44:AG45,"X")+COUNTIF(Z44:AG45,"1"))+(COUNTIF(AP44:AT45,"X")+COUNTIF(AP44:AT45,"1"))+(COUNTIF(J44:Q45,"X")+COUNTIF(J44:Q45,"1"))+(COUNTIF(AH44:AO45,"X")+COUNTIF(AH44:AO45,"1"))</f>
        <v>0</v>
      </c>
      <c r="BP44" s="249">
        <f>SUM(AU44:BB45)</f>
        <v>0</v>
      </c>
      <c r="BQ44" s="249">
        <f>SUM(BC44:BF45)</f>
        <v>0</v>
      </c>
      <c r="BR44" s="245">
        <f>(BJ44-BL44)*2+(BL44*3)+BN44</f>
        <v>0</v>
      </c>
    </row>
    <row r="45" spans="1:70" ht="9" customHeight="1">
      <c r="A45" s="166"/>
      <c r="B45" s="137"/>
      <c r="C45" s="137"/>
      <c r="D45" s="168"/>
      <c r="E45" s="170"/>
      <c r="F45" s="137"/>
      <c r="G45" s="5"/>
      <c r="H45" s="267"/>
      <c r="I45" s="272"/>
      <c r="J45" s="68"/>
      <c r="K45" s="69"/>
      <c r="L45" s="69"/>
      <c r="M45" s="69"/>
      <c r="N45" s="69"/>
      <c r="O45" s="69"/>
      <c r="P45" s="69"/>
      <c r="Q45" s="70"/>
      <c r="R45" s="68"/>
      <c r="S45" s="69"/>
      <c r="T45" s="69"/>
      <c r="U45" s="69"/>
      <c r="V45" s="69"/>
      <c r="W45" s="69"/>
      <c r="X45" s="69"/>
      <c r="Y45" s="70"/>
      <c r="Z45" s="68"/>
      <c r="AA45" s="69"/>
      <c r="AB45" s="69"/>
      <c r="AC45" s="69"/>
      <c r="AD45" s="69"/>
      <c r="AE45" s="69"/>
      <c r="AF45" s="69"/>
      <c r="AG45" s="70"/>
      <c r="AH45" s="68"/>
      <c r="AI45" s="69"/>
      <c r="AJ45" s="69"/>
      <c r="AK45" s="69"/>
      <c r="AL45" s="20"/>
      <c r="AM45" s="20"/>
      <c r="AN45" s="20"/>
      <c r="AO45" s="21"/>
      <c r="AP45" s="20"/>
      <c r="AQ45" s="20"/>
      <c r="AR45" s="20"/>
      <c r="AS45" s="20"/>
      <c r="AT45" s="20"/>
      <c r="AU45" s="269"/>
      <c r="AV45" s="270"/>
      <c r="AW45" s="269"/>
      <c r="AX45" s="270"/>
      <c r="AY45" s="269"/>
      <c r="AZ45" s="270"/>
      <c r="BA45" s="271"/>
      <c r="BB45" s="270"/>
      <c r="BC45" s="252"/>
      <c r="BD45" s="252"/>
      <c r="BE45" s="252"/>
      <c r="BF45" s="252"/>
      <c r="BG45" s="254"/>
      <c r="BH45" s="256"/>
      <c r="BI45" s="268"/>
      <c r="BJ45" s="259"/>
      <c r="BK45" s="250"/>
      <c r="BL45" s="250"/>
      <c r="BM45" s="250"/>
      <c r="BN45" s="250"/>
      <c r="BO45" s="250"/>
      <c r="BP45" s="250"/>
      <c r="BQ45" s="250"/>
      <c r="BR45" s="265"/>
    </row>
    <row r="46" spans="1:70" ht="9" customHeight="1">
      <c r="A46" s="165">
        <v>9</v>
      </c>
      <c r="B46" s="136"/>
      <c r="C46" s="136"/>
      <c r="D46" s="167"/>
      <c r="E46" s="169"/>
      <c r="F46" s="136">
        <f>F44+B46+C46+D46</f>
        <v>0</v>
      </c>
      <c r="G46" s="5"/>
      <c r="H46" s="266"/>
      <c r="I46" s="262" t="s">
        <v>10</v>
      </c>
      <c r="J46" s="71"/>
      <c r="K46" s="72"/>
      <c r="L46" s="72"/>
      <c r="M46" s="72"/>
      <c r="N46" s="72"/>
      <c r="O46" s="72"/>
      <c r="P46" s="72"/>
      <c r="Q46" s="73"/>
      <c r="R46" s="71"/>
      <c r="S46" s="72"/>
      <c r="T46" s="72"/>
      <c r="U46" s="72"/>
      <c r="V46" s="72"/>
      <c r="W46" s="72"/>
      <c r="X46" s="72"/>
      <c r="Y46" s="73"/>
      <c r="Z46" s="71"/>
      <c r="AA46" s="72"/>
      <c r="AB46" s="72"/>
      <c r="AC46" s="72"/>
      <c r="AD46" s="72"/>
      <c r="AE46" s="72"/>
      <c r="AF46" s="72"/>
      <c r="AG46" s="73"/>
      <c r="AH46" s="71"/>
      <c r="AI46" s="72"/>
      <c r="AJ46" s="72"/>
      <c r="AK46" s="72"/>
      <c r="AL46" s="39"/>
      <c r="AM46" s="39"/>
      <c r="AN46" s="39"/>
      <c r="AO46" s="40"/>
      <c r="AP46" s="39"/>
      <c r="AQ46" s="39"/>
      <c r="AR46" s="39"/>
      <c r="AS46" s="39"/>
      <c r="AT46" s="39"/>
      <c r="AU46" s="264"/>
      <c r="AV46" s="260"/>
      <c r="AW46" s="264"/>
      <c r="AX46" s="260"/>
      <c r="AY46" s="264"/>
      <c r="AZ46" s="260"/>
      <c r="BA46" s="261"/>
      <c r="BB46" s="260"/>
      <c r="BC46" s="251"/>
      <c r="BD46" s="251"/>
      <c r="BE46" s="251"/>
      <c r="BF46" s="251"/>
      <c r="BG46" s="253"/>
      <c r="BH46" s="255"/>
      <c r="BI46" s="257"/>
      <c r="BJ46" s="259">
        <f>(COUNTIF(R46:Y47,"O")+COUNTIF(R46:Y47,"T"))+(COUNTIF(Z46:AG47,"O")+COUNTIF(Z46:AG47,"T"))+(COUNTIF(J46:Q47,"O")+COUNTIF(J46:Q47,"T"))+(COUNTIF(AH46:AO47,"O")+COUNTIF(AH46:AO47,"T")+(COUNTIF(AP46:AT47,"O")+COUNTIF(AP46:AT47,"T")))</f>
        <v>0</v>
      </c>
      <c r="BK46" s="249">
        <f>((COUNTIF(R46:Y47,"O")+COUNTIF(R46:Y47,"T")+COUNTIF(R46:Y47,"2")+COUNTIF(R46:Y47,"3")))+((COUNTIF(Z46:AG47,"O")+COUNTIF(Z46:AG47,"T")+COUNTIF(Z46:AG47,"2")+COUNTIF(Z46:AG47,"3")))+((COUNTIF(AP46:AT47,"O")+COUNTIF(AP46:AT47,"T")+COUNTIF(AP46:AT47,"2")+COUNTIF(AP46:AT47,"3")))+((COUNTIF(J46:Q47,"O")+COUNTIF(J46:Q47,"T")+COUNTIF(J46:Q47,"2")+COUNTIF(J46:Q47,"3")))+((COUNTIF(AH46:AO47,"O")+COUNTIF(AH46:AO47,"T")+COUNTIF(AH46:AO47,"2")+COUNTIF(AH46:AO47,"3")))</f>
        <v>0</v>
      </c>
      <c r="BL46" s="249">
        <f>COUNTIF(R46:Y47,"T")+COUNTIF(Z46:AG47,"T")+COUNTIF(AP46:AT47,"T")+COUNTIF(J46:Q47,"T")+COUNTIF(AH46:AO47,"T")</f>
        <v>0</v>
      </c>
      <c r="BM46" s="249">
        <f>(COUNTIF(R46:Y47,"T")+COUNTIF(R46:Y47,"3"))+(COUNTIF(Z46:AG47,"T")+COUNTIF(Z46:AG47,"3"))+(COUNTIF(AP46:AT47,"T")+COUNTIF(AP46:AT47,"3")+(COUNTIF(J46:Q47,"T")+COUNTIF(J46:Q47,"3")))+(COUNTIF(AH46:AO47,"T")+COUNTIF(AH46:AO47,"3"))</f>
        <v>0</v>
      </c>
      <c r="BN46" s="249">
        <f>COUNTIF(R46:Y47,"X")+COUNTIF(Z46:AG47,"X")+COUNTIF(AP46:AT47,"X")+COUNTIF(J46:Q47,"X")+COUNTIF(AH46:AO47,"X")</f>
        <v>0</v>
      </c>
      <c r="BO46" s="249">
        <f>(COUNTIF(R46:Y47,"X")+COUNTIF(R46:Y47,"1"))+(COUNTIF(Z46:AG47,"X")+COUNTIF(Z46:AG47,"1"))+(COUNTIF(AP46:AT47,"X")+COUNTIF(AP46:AT47,"1"))+(COUNTIF(J46:Q47,"X")+COUNTIF(J46:Q47,"1"))+(COUNTIF(AH46:AO47,"X")+COUNTIF(AH46:AO47,"1"))</f>
        <v>0</v>
      </c>
      <c r="BP46" s="249">
        <f>SUM(AU46:BB47)</f>
        <v>0</v>
      </c>
      <c r="BQ46" s="249">
        <f>SUM(BC46:BF47)</f>
        <v>0</v>
      </c>
      <c r="BR46" s="245">
        <f>(BJ46-BL46)*2+(BL46*3)+BN46</f>
        <v>0</v>
      </c>
    </row>
    <row r="47" spans="1:70" ht="9" customHeight="1">
      <c r="A47" s="166"/>
      <c r="B47" s="137"/>
      <c r="C47" s="137"/>
      <c r="D47" s="168"/>
      <c r="E47" s="170"/>
      <c r="F47" s="137"/>
      <c r="G47" s="5"/>
      <c r="H47" s="267"/>
      <c r="I47" s="272"/>
      <c r="J47" s="68"/>
      <c r="K47" s="69"/>
      <c r="L47" s="69"/>
      <c r="M47" s="69"/>
      <c r="N47" s="69"/>
      <c r="O47" s="69"/>
      <c r="P47" s="69"/>
      <c r="Q47" s="70"/>
      <c r="R47" s="68"/>
      <c r="S47" s="69"/>
      <c r="T47" s="69"/>
      <c r="U47" s="69"/>
      <c r="V47" s="69"/>
      <c r="W47" s="69"/>
      <c r="X47" s="69"/>
      <c r="Y47" s="70"/>
      <c r="Z47" s="68"/>
      <c r="AA47" s="69"/>
      <c r="AB47" s="69"/>
      <c r="AC47" s="69"/>
      <c r="AD47" s="69"/>
      <c r="AE47" s="69"/>
      <c r="AF47" s="69"/>
      <c r="AG47" s="70"/>
      <c r="AH47" s="68"/>
      <c r="AI47" s="69"/>
      <c r="AJ47" s="69"/>
      <c r="AK47" s="69"/>
      <c r="AL47" s="20"/>
      <c r="AM47" s="20"/>
      <c r="AN47" s="20"/>
      <c r="AO47" s="21"/>
      <c r="AP47" s="20"/>
      <c r="AQ47" s="20"/>
      <c r="AR47" s="20"/>
      <c r="AS47" s="20"/>
      <c r="AT47" s="20"/>
      <c r="AU47" s="269"/>
      <c r="AV47" s="270"/>
      <c r="AW47" s="269"/>
      <c r="AX47" s="270"/>
      <c r="AY47" s="269"/>
      <c r="AZ47" s="270"/>
      <c r="BA47" s="271"/>
      <c r="BB47" s="270"/>
      <c r="BC47" s="252"/>
      <c r="BD47" s="252"/>
      <c r="BE47" s="252"/>
      <c r="BF47" s="252"/>
      <c r="BG47" s="254"/>
      <c r="BH47" s="256"/>
      <c r="BI47" s="268"/>
      <c r="BJ47" s="259"/>
      <c r="BK47" s="250"/>
      <c r="BL47" s="250"/>
      <c r="BM47" s="250"/>
      <c r="BN47" s="250"/>
      <c r="BO47" s="250"/>
      <c r="BP47" s="250"/>
      <c r="BQ47" s="250"/>
      <c r="BR47" s="265"/>
    </row>
    <row r="48" spans="1:70" ht="9" customHeight="1">
      <c r="A48" s="197" t="s">
        <v>0</v>
      </c>
      <c r="B48" s="135"/>
      <c r="C48" s="135"/>
      <c r="D48" s="133"/>
      <c r="E48" s="135"/>
      <c r="F48" s="135">
        <f>F46+B48+C48+D48</f>
        <v>0</v>
      </c>
      <c r="G48" s="5"/>
      <c r="H48" s="266"/>
      <c r="I48" s="262" t="s">
        <v>9</v>
      </c>
      <c r="J48" s="38"/>
      <c r="K48" s="39"/>
      <c r="L48" s="39"/>
      <c r="M48" s="39"/>
      <c r="N48" s="39"/>
      <c r="O48" s="39"/>
      <c r="P48" s="39"/>
      <c r="Q48" s="40"/>
      <c r="R48" s="38"/>
      <c r="S48" s="39"/>
      <c r="T48" s="39"/>
      <c r="U48" s="39"/>
      <c r="V48" s="39"/>
      <c r="W48" s="39"/>
      <c r="X48" s="39"/>
      <c r="Y48" s="40"/>
      <c r="Z48" s="38"/>
      <c r="AA48" s="39"/>
      <c r="AB48" s="39"/>
      <c r="AC48" s="39"/>
      <c r="AD48" s="39"/>
      <c r="AE48" s="39"/>
      <c r="AF48" s="39"/>
      <c r="AG48" s="40"/>
      <c r="AH48" s="38"/>
      <c r="AI48" s="39"/>
      <c r="AJ48" s="39"/>
      <c r="AK48" s="39"/>
      <c r="AL48" s="39"/>
      <c r="AM48" s="39"/>
      <c r="AN48" s="39"/>
      <c r="AO48" s="40"/>
      <c r="AP48" s="39"/>
      <c r="AQ48" s="39"/>
      <c r="AR48" s="39"/>
      <c r="AS48" s="39"/>
      <c r="AT48" s="39"/>
      <c r="AU48" s="264"/>
      <c r="AV48" s="260"/>
      <c r="AW48" s="264"/>
      <c r="AX48" s="260"/>
      <c r="AY48" s="264"/>
      <c r="AZ48" s="260"/>
      <c r="BA48" s="261"/>
      <c r="BB48" s="260"/>
      <c r="BC48" s="251"/>
      <c r="BD48" s="251"/>
      <c r="BE48" s="251"/>
      <c r="BF48" s="251"/>
      <c r="BG48" s="253"/>
      <c r="BH48" s="255"/>
      <c r="BI48" s="257"/>
      <c r="BJ48" s="259">
        <f>(COUNTIF(R48:Y49,"O")+COUNTIF(R48:Y49,"T"))+(COUNTIF(Z48:AG49,"O")+COUNTIF(Z48:AG49,"T"))+(COUNTIF(J48:Q49,"O")+COUNTIF(J48:Q49,"T"))+(COUNTIF(AH48:AO49,"O")+COUNTIF(AH48:AO49,"T")+(COUNTIF(AP48:AT49,"O")+COUNTIF(AP48:AT49,"T")))</f>
        <v>0</v>
      </c>
      <c r="BK48" s="249">
        <f>((COUNTIF(R48:Y49,"O")+COUNTIF(R48:Y49,"T")+COUNTIF(R48:Y49,"2")+COUNTIF(R48:Y49,"3")))+((COUNTIF(Z48:AG49,"O")+COUNTIF(Z48:AG49,"T")+COUNTIF(Z48:AG49,"2")+COUNTIF(Z48:AG49,"3")))+((COUNTIF(AP48:AT49,"O")+COUNTIF(AP48:AT49,"T")+COUNTIF(AP48:AT49,"2")+COUNTIF(AP48:AT49,"3")))+((COUNTIF(J48:Q49,"O")+COUNTIF(J48:Q49,"T")+COUNTIF(J48:Q49,"2")+COUNTIF(J48:Q49,"3")))+((COUNTIF(AH48:AO49,"O")+COUNTIF(AH48:AO49,"T")+COUNTIF(AH48:AO49,"2")+COUNTIF(AH48:AO49,"3")))</f>
        <v>0</v>
      </c>
      <c r="BL48" s="249">
        <f>COUNTIF(R48:Y49,"T")+COUNTIF(Z48:AG49,"T")+COUNTIF(AP48:AT49,"T")+COUNTIF(J48:Q49,"T")+COUNTIF(AH48:AO49,"T")</f>
        <v>0</v>
      </c>
      <c r="BM48" s="249">
        <f>(COUNTIF(R48:Y49,"T")+COUNTIF(R48:Y49,"3"))+(COUNTIF(Z48:AG49,"T")+COUNTIF(Z48:AG49,"3"))+(COUNTIF(AP48:AT49,"T")+COUNTIF(AP48:AT49,"3")+(COUNTIF(J48:Q49,"T")+COUNTIF(J48:Q49,"3")))+(COUNTIF(AH48:AO49,"T")+COUNTIF(AH48:AO49,"3"))</f>
        <v>0</v>
      </c>
      <c r="BN48" s="249">
        <f>COUNTIF(R48:Y49,"X")+COUNTIF(Z48:AG49,"X")+COUNTIF(AP48:AT49,"X")+COUNTIF(J48:Q49,"X")+COUNTIF(AH48:AO49,"X")</f>
        <v>0</v>
      </c>
      <c r="BO48" s="249">
        <f>(COUNTIF(R48:Y49,"X")+COUNTIF(R48:Y49,"1"))+(COUNTIF(Z48:AG49,"X")+COUNTIF(Z48:AG49,"1"))+(COUNTIF(AP48:AT49,"X")+COUNTIF(AP48:AT49,"1"))+(COUNTIF(J48:Q49,"X")+COUNTIF(J48:Q49,"1"))+(COUNTIF(AH48:AO49,"X")+COUNTIF(AH48:AO49,"1"))</f>
        <v>0</v>
      </c>
      <c r="BP48" s="249">
        <f>SUM(AU48:BB49)</f>
        <v>0</v>
      </c>
      <c r="BQ48" s="249">
        <f>SUM(BC48:BF49)</f>
        <v>0</v>
      </c>
      <c r="BR48" s="245">
        <f>(BJ48-BL48)*2+(BL48*3)+BN48</f>
        <v>0</v>
      </c>
    </row>
    <row r="49" spans="1:70" ht="9" customHeight="1">
      <c r="A49" s="198"/>
      <c r="B49" s="138"/>
      <c r="C49" s="138"/>
      <c r="D49" s="134"/>
      <c r="E49" s="134"/>
      <c r="F49" s="138"/>
      <c r="G49" s="5"/>
      <c r="H49" s="267"/>
      <c r="I49" s="272"/>
      <c r="J49" s="19"/>
      <c r="K49" s="20"/>
      <c r="L49" s="20"/>
      <c r="M49" s="20"/>
      <c r="N49" s="20"/>
      <c r="O49" s="20"/>
      <c r="P49" s="20"/>
      <c r="Q49" s="21"/>
      <c r="R49" s="19"/>
      <c r="S49" s="20"/>
      <c r="T49" s="20"/>
      <c r="U49" s="20"/>
      <c r="V49" s="20"/>
      <c r="W49" s="20"/>
      <c r="X49" s="20"/>
      <c r="Y49" s="21"/>
      <c r="Z49" s="19"/>
      <c r="AA49" s="20"/>
      <c r="AB49" s="20"/>
      <c r="AC49" s="20"/>
      <c r="AD49" s="20"/>
      <c r="AE49" s="20"/>
      <c r="AF49" s="20"/>
      <c r="AG49" s="21"/>
      <c r="AH49" s="19"/>
      <c r="AI49" s="20"/>
      <c r="AJ49" s="20"/>
      <c r="AK49" s="20"/>
      <c r="AL49" s="20"/>
      <c r="AM49" s="20"/>
      <c r="AN49" s="20"/>
      <c r="AO49" s="21"/>
      <c r="AP49" s="20"/>
      <c r="AQ49" s="20"/>
      <c r="AR49" s="20"/>
      <c r="AS49" s="20"/>
      <c r="AT49" s="20"/>
      <c r="AU49" s="269"/>
      <c r="AV49" s="270"/>
      <c r="AW49" s="269"/>
      <c r="AX49" s="270"/>
      <c r="AY49" s="269"/>
      <c r="AZ49" s="270"/>
      <c r="BA49" s="271"/>
      <c r="BB49" s="270"/>
      <c r="BC49" s="252"/>
      <c r="BD49" s="252"/>
      <c r="BE49" s="252"/>
      <c r="BF49" s="252"/>
      <c r="BG49" s="254"/>
      <c r="BH49" s="256"/>
      <c r="BI49" s="268"/>
      <c r="BJ49" s="259"/>
      <c r="BK49" s="250"/>
      <c r="BL49" s="250"/>
      <c r="BM49" s="250"/>
      <c r="BN49" s="250"/>
      <c r="BO49" s="250"/>
      <c r="BP49" s="250"/>
      <c r="BQ49" s="250"/>
      <c r="BR49" s="265"/>
    </row>
    <row r="50" spans="1:70" ht="9" customHeight="1">
      <c r="A50" s="165">
        <v>3</v>
      </c>
      <c r="B50" s="136"/>
      <c r="C50" s="136"/>
      <c r="D50" s="167"/>
      <c r="E50" s="169"/>
      <c r="F50" s="136">
        <f>F48+B50+C50+D50</f>
        <v>0</v>
      </c>
      <c r="G50" s="5"/>
      <c r="H50" s="266"/>
      <c r="I50" s="273">
        <v>0</v>
      </c>
      <c r="J50" s="38"/>
      <c r="K50" s="39"/>
      <c r="L50" s="39"/>
      <c r="M50" s="39"/>
      <c r="N50" s="39"/>
      <c r="O50" s="39"/>
      <c r="P50" s="39"/>
      <c r="Q50" s="40"/>
      <c r="R50" s="38"/>
      <c r="S50" s="39"/>
      <c r="T50" s="39"/>
      <c r="U50" s="39"/>
      <c r="V50" s="39"/>
      <c r="W50" s="39"/>
      <c r="X50" s="39"/>
      <c r="Y50" s="40"/>
      <c r="Z50" s="38"/>
      <c r="AA50" s="39"/>
      <c r="AB50" s="39"/>
      <c r="AC50" s="39"/>
      <c r="AD50" s="39"/>
      <c r="AE50" s="39"/>
      <c r="AF50" s="39"/>
      <c r="AG50" s="40"/>
      <c r="AH50" s="38"/>
      <c r="AI50" s="39"/>
      <c r="AJ50" s="39"/>
      <c r="AK50" s="39"/>
      <c r="AL50" s="39"/>
      <c r="AM50" s="39"/>
      <c r="AN50" s="39"/>
      <c r="AO50" s="40"/>
      <c r="AP50" s="39"/>
      <c r="AQ50" s="39"/>
      <c r="AR50" s="39"/>
      <c r="AS50" s="39"/>
      <c r="AT50" s="39"/>
      <c r="AU50" s="264"/>
      <c r="AV50" s="260"/>
      <c r="AW50" s="264"/>
      <c r="AX50" s="260"/>
      <c r="AY50" s="264"/>
      <c r="AZ50" s="260"/>
      <c r="BA50" s="261"/>
      <c r="BB50" s="260"/>
      <c r="BC50" s="251"/>
      <c r="BD50" s="251"/>
      <c r="BE50" s="251"/>
      <c r="BF50" s="251"/>
      <c r="BG50" s="253"/>
      <c r="BH50" s="255"/>
      <c r="BI50" s="257"/>
      <c r="BJ50" s="259">
        <f>(COUNTIF(R50:Y51,"O")+COUNTIF(R50:Y51,"T"))+(COUNTIF(Z50:AG51,"O")+COUNTIF(Z50:AG51,"T"))+(COUNTIF(J50:Q51,"O")+COUNTIF(J50:Q51,"T"))+(COUNTIF(AH50:AO51,"O")+COUNTIF(AH50:AO51,"T")+(COUNTIF(AP50:AT51,"O")+COUNTIF(AP50:AT51,"T")))</f>
        <v>0</v>
      </c>
      <c r="BK50" s="249">
        <f>((COUNTIF(R50:Y51,"O")+COUNTIF(R50:Y51,"T")+COUNTIF(R50:Y51,"2")+COUNTIF(R50:Y51,"3")))+((COUNTIF(Z50:AG51,"O")+COUNTIF(Z50:AG51,"T")+COUNTIF(Z50:AG51,"2")+COUNTIF(Z50:AG51,"3")))+((COUNTIF(AP50:AT51,"O")+COUNTIF(AP50:AT51,"T")+COUNTIF(AP50:AT51,"2")+COUNTIF(AP50:AT51,"3")))+((COUNTIF(J50:Q51,"O")+COUNTIF(J50:Q51,"T")+COUNTIF(J50:Q51,"2")+COUNTIF(J50:Q51,"3")))+((COUNTIF(AH50:AO51,"O")+COUNTIF(AH50:AO51,"T")+COUNTIF(AH50:AO51,"2")+COUNTIF(AH50:AO51,"3")))</f>
        <v>0</v>
      </c>
      <c r="BL50" s="249">
        <f>COUNTIF(R50:Y51,"T")+COUNTIF(Z50:AG51,"T")+COUNTIF(AP50:AT51,"T")+COUNTIF(J50:Q51,"T")+COUNTIF(AH50:AO51,"T")</f>
        <v>0</v>
      </c>
      <c r="BM50" s="249">
        <f>(COUNTIF(R50:Y51,"T")+COUNTIF(R50:Y51,"3"))+(COUNTIF(Z50:AG51,"T")+COUNTIF(Z50:AG51,"3"))+(COUNTIF(AP50:AT51,"T")+COUNTIF(AP50:AT51,"3")+(COUNTIF(J50:Q51,"T")+COUNTIF(J50:Q51,"3")))+(COUNTIF(AH50:AO51,"T")+COUNTIF(AH50:AO51,"3"))</f>
        <v>0</v>
      </c>
      <c r="BN50" s="249">
        <f>COUNTIF(R50:Y51,"X")+COUNTIF(Z50:AG51,"X")+COUNTIF(AP50:AT51,"X")+COUNTIF(J50:Q51,"X")+COUNTIF(AH50:AO51,"X")</f>
        <v>0</v>
      </c>
      <c r="BO50" s="249">
        <f>(COUNTIF(R50:Y51,"X")+COUNTIF(R50:Y51,"1"))+(COUNTIF(Z50:AG51,"X")+COUNTIF(Z50:AG51,"1"))+(COUNTIF(AP50:AT51,"X")+COUNTIF(AP50:AT51,"1"))+(COUNTIF(J50:Q51,"X")+COUNTIF(J50:Q51,"1"))+(COUNTIF(AH50:AO51,"X")+COUNTIF(AH50:AO51,"1"))</f>
        <v>0</v>
      </c>
      <c r="BP50" s="249">
        <f>SUM(AU50:BB51)</f>
        <v>0</v>
      </c>
      <c r="BQ50" s="249">
        <f>SUM(BC50:BF51)</f>
        <v>0</v>
      </c>
      <c r="BR50" s="245">
        <f>(BJ50-BL50)*2+(BL50*3)+BN50</f>
        <v>0</v>
      </c>
    </row>
    <row r="51" spans="1:70" ht="9" customHeight="1">
      <c r="A51" s="166"/>
      <c r="B51" s="137"/>
      <c r="C51" s="137"/>
      <c r="D51" s="168"/>
      <c r="E51" s="170"/>
      <c r="F51" s="137"/>
      <c r="G51" s="5"/>
      <c r="H51" s="267"/>
      <c r="I51" s="274"/>
      <c r="J51" s="19"/>
      <c r="K51" s="20"/>
      <c r="L51" s="20"/>
      <c r="M51" s="20"/>
      <c r="N51" s="20"/>
      <c r="O51" s="20"/>
      <c r="P51" s="20"/>
      <c r="Q51" s="21"/>
      <c r="R51" s="19"/>
      <c r="S51" s="20"/>
      <c r="T51" s="20"/>
      <c r="U51" s="20"/>
      <c r="V51" s="20"/>
      <c r="W51" s="20"/>
      <c r="X51" s="20"/>
      <c r="Y51" s="21"/>
      <c r="Z51" s="19"/>
      <c r="AA51" s="20"/>
      <c r="AB51" s="20"/>
      <c r="AC51" s="20"/>
      <c r="AD51" s="20"/>
      <c r="AE51" s="20"/>
      <c r="AF51" s="20"/>
      <c r="AG51" s="21"/>
      <c r="AH51" s="19"/>
      <c r="AI51" s="20"/>
      <c r="AJ51" s="20"/>
      <c r="AK51" s="20"/>
      <c r="AL51" s="20"/>
      <c r="AM51" s="20"/>
      <c r="AN51" s="20"/>
      <c r="AO51" s="21"/>
      <c r="AP51" s="20"/>
      <c r="AQ51" s="20"/>
      <c r="AR51" s="20"/>
      <c r="AS51" s="20"/>
      <c r="AT51" s="20"/>
      <c r="AU51" s="269"/>
      <c r="AV51" s="270"/>
      <c r="AW51" s="269"/>
      <c r="AX51" s="270"/>
      <c r="AY51" s="269"/>
      <c r="AZ51" s="270"/>
      <c r="BA51" s="271"/>
      <c r="BB51" s="270"/>
      <c r="BC51" s="252"/>
      <c r="BD51" s="252"/>
      <c r="BE51" s="252"/>
      <c r="BF51" s="252"/>
      <c r="BG51" s="254"/>
      <c r="BH51" s="256"/>
      <c r="BI51" s="268"/>
      <c r="BJ51" s="259"/>
      <c r="BK51" s="250"/>
      <c r="BL51" s="250"/>
      <c r="BM51" s="250"/>
      <c r="BN51" s="250"/>
      <c r="BO51" s="250"/>
      <c r="BP51" s="250"/>
      <c r="BQ51" s="250"/>
      <c r="BR51" s="265"/>
    </row>
    <row r="52" spans="1:70" ht="9" customHeight="1">
      <c r="A52" s="165">
        <v>6</v>
      </c>
      <c r="B52" s="136"/>
      <c r="C52" s="136"/>
      <c r="D52" s="167"/>
      <c r="E52" s="169"/>
      <c r="F52" s="136">
        <f>F50+B52+C52+D52</f>
        <v>0</v>
      </c>
      <c r="G52" s="5"/>
      <c r="H52" s="266"/>
      <c r="I52" s="262" t="s">
        <v>17</v>
      </c>
      <c r="J52" s="38"/>
      <c r="K52" s="39"/>
      <c r="L52" s="39"/>
      <c r="M52" s="39"/>
      <c r="N52" s="39"/>
      <c r="O52" s="39"/>
      <c r="P52" s="39"/>
      <c r="Q52" s="40"/>
      <c r="R52" s="38"/>
      <c r="S52" s="39"/>
      <c r="T52" s="39"/>
      <c r="U52" s="39"/>
      <c r="V52" s="39"/>
      <c r="W52" s="39"/>
      <c r="X52" s="39"/>
      <c r="Y52" s="40"/>
      <c r="Z52" s="38"/>
      <c r="AA52" s="39"/>
      <c r="AB52" s="39"/>
      <c r="AC52" s="39"/>
      <c r="AD52" s="39"/>
      <c r="AE52" s="39"/>
      <c r="AF52" s="39"/>
      <c r="AG52" s="40"/>
      <c r="AH52" s="38"/>
      <c r="AI52" s="39"/>
      <c r="AJ52" s="39"/>
      <c r="AK52" s="39"/>
      <c r="AL52" s="39"/>
      <c r="AM52" s="39"/>
      <c r="AN52" s="39"/>
      <c r="AO52" s="40"/>
      <c r="AP52" s="39"/>
      <c r="AQ52" s="39"/>
      <c r="AR52" s="39"/>
      <c r="AS52" s="39"/>
      <c r="AT52" s="39"/>
      <c r="AU52" s="264"/>
      <c r="AV52" s="260"/>
      <c r="AW52" s="264"/>
      <c r="AX52" s="260"/>
      <c r="AY52" s="264"/>
      <c r="AZ52" s="260"/>
      <c r="BA52" s="261"/>
      <c r="BB52" s="260"/>
      <c r="BC52" s="251"/>
      <c r="BD52" s="251"/>
      <c r="BE52" s="251"/>
      <c r="BF52" s="251"/>
      <c r="BG52" s="253"/>
      <c r="BH52" s="255"/>
      <c r="BI52" s="257"/>
      <c r="BJ52" s="259">
        <f>(COUNTIF(R52:Y53,"O")+COUNTIF(R52:Y53,"T"))+(COUNTIF(Z52:AG53,"O")+COUNTIF(Z52:AG53,"T"))+(COUNTIF(J52:Q53,"O")+COUNTIF(J52:Q53,"T"))+(COUNTIF(AH52:AO53,"O")+COUNTIF(AH52:AO53,"T")+(COUNTIF(AP52:AT53,"O")+COUNTIF(AP52:AT53,"T")))</f>
        <v>0</v>
      </c>
      <c r="BK52" s="249">
        <f>((COUNTIF(R52:Y53,"O")+COUNTIF(R52:Y53,"T")+COUNTIF(R52:Y53,"2")+COUNTIF(R52:Y53,"3")))+((COUNTIF(Z52:AG53,"O")+COUNTIF(Z52:AG53,"T")+COUNTIF(Z52:AG53,"2")+COUNTIF(Z52:AG53,"3")))+((COUNTIF(AP52:AT53,"O")+COUNTIF(AP52:AT53,"T")+COUNTIF(AP52:AT53,"2")+COUNTIF(AP52:AT53,"3")))+((COUNTIF(J52:Q53,"O")+COUNTIF(J52:Q53,"T")+COUNTIF(J52:Q53,"2")+COUNTIF(J52:Q53,"3")))+((COUNTIF(AH52:AO53,"O")+COUNTIF(AH52:AO53,"T")+COUNTIF(AH52:AO53,"2")+COUNTIF(AH52:AO53,"3")))</f>
        <v>0</v>
      </c>
      <c r="BL52" s="249">
        <f>COUNTIF(R52:Y53,"T")+COUNTIF(Z52:AG53,"T")+COUNTIF(AP52:AT53,"T")+COUNTIF(J52:Q53,"T")+COUNTIF(AH52:AO53,"T")</f>
        <v>0</v>
      </c>
      <c r="BM52" s="249">
        <f>(COUNTIF(R52:Y53,"T")+COUNTIF(R52:Y53,"3"))+(COUNTIF(Z52:AG53,"T")+COUNTIF(Z52:AG53,"3"))+(COUNTIF(AP52:AT53,"T")+COUNTIF(AP52:AT53,"3")+(COUNTIF(J52:Q53,"T")+COUNTIF(J52:Q53,"3")))+(COUNTIF(AH52:AO53,"T")+COUNTIF(AH52:AO53,"3"))</f>
        <v>0</v>
      </c>
      <c r="BN52" s="249">
        <f>COUNTIF(R52:Y53,"X")+COUNTIF(Z52:AG53,"X")+COUNTIF(AP52:AT53,"X")+COUNTIF(J52:Q53,"X")+COUNTIF(AH52:AO53,"X")</f>
        <v>0</v>
      </c>
      <c r="BO52" s="249">
        <f>(COUNTIF(R52:Y53,"X")+COUNTIF(R52:Y53,"1"))+(COUNTIF(Z52:AG53,"X")+COUNTIF(Z52:AG53,"1"))+(COUNTIF(AP52:AT53,"X")+COUNTIF(AP52:AT53,"1"))+(COUNTIF(J52:Q53,"X")+COUNTIF(J52:Q53,"1"))+(COUNTIF(AH52:AO53,"X")+COUNTIF(AH52:AO53,"1"))</f>
        <v>0</v>
      </c>
      <c r="BP52" s="249">
        <f>SUM(AU52:BB53)</f>
        <v>0</v>
      </c>
      <c r="BQ52" s="249">
        <f>SUM(BC52:BF53)</f>
        <v>0</v>
      </c>
      <c r="BR52" s="245">
        <f>(BJ52-BL52)*2+(BL52*3)+BN52</f>
        <v>0</v>
      </c>
    </row>
    <row r="53" spans="1:70" ht="9" customHeight="1">
      <c r="A53" s="166"/>
      <c r="B53" s="137"/>
      <c r="C53" s="137"/>
      <c r="D53" s="168"/>
      <c r="E53" s="170"/>
      <c r="F53" s="137"/>
      <c r="G53" s="5"/>
      <c r="H53" s="267"/>
      <c r="I53" s="272"/>
      <c r="J53" s="19"/>
      <c r="K53" s="20"/>
      <c r="L53" s="20"/>
      <c r="M53" s="20"/>
      <c r="N53" s="20"/>
      <c r="O53" s="20"/>
      <c r="P53" s="20"/>
      <c r="Q53" s="21"/>
      <c r="R53" s="19"/>
      <c r="S53" s="20"/>
      <c r="T53" s="20"/>
      <c r="U53" s="20"/>
      <c r="V53" s="20"/>
      <c r="W53" s="20"/>
      <c r="X53" s="20"/>
      <c r="Y53" s="21"/>
      <c r="Z53" s="19"/>
      <c r="AA53" s="20"/>
      <c r="AB53" s="20"/>
      <c r="AC53" s="20"/>
      <c r="AD53" s="20"/>
      <c r="AE53" s="20"/>
      <c r="AF53" s="20"/>
      <c r="AG53" s="21"/>
      <c r="AH53" s="19"/>
      <c r="AI53" s="20"/>
      <c r="AJ53" s="20"/>
      <c r="AK53" s="20"/>
      <c r="AL53" s="20"/>
      <c r="AM53" s="20"/>
      <c r="AN53" s="20"/>
      <c r="AO53" s="21"/>
      <c r="AP53" s="20"/>
      <c r="AQ53" s="20"/>
      <c r="AR53" s="20"/>
      <c r="AS53" s="20"/>
      <c r="AT53" s="20"/>
      <c r="AU53" s="269"/>
      <c r="AV53" s="270"/>
      <c r="AW53" s="269"/>
      <c r="AX53" s="270"/>
      <c r="AY53" s="269"/>
      <c r="AZ53" s="270"/>
      <c r="BA53" s="271"/>
      <c r="BB53" s="270"/>
      <c r="BC53" s="252"/>
      <c r="BD53" s="252"/>
      <c r="BE53" s="252"/>
      <c r="BF53" s="252"/>
      <c r="BG53" s="254"/>
      <c r="BH53" s="256"/>
      <c r="BI53" s="268"/>
      <c r="BJ53" s="259"/>
      <c r="BK53" s="250"/>
      <c r="BL53" s="250"/>
      <c r="BM53" s="250"/>
      <c r="BN53" s="250"/>
      <c r="BO53" s="250"/>
      <c r="BP53" s="250"/>
      <c r="BQ53" s="250"/>
      <c r="BR53" s="265"/>
    </row>
    <row r="54" spans="1:70" ht="9" customHeight="1">
      <c r="A54" s="165">
        <v>9</v>
      </c>
      <c r="B54" s="136"/>
      <c r="C54" s="136"/>
      <c r="D54" s="167"/>
      <c r="E54" s="169"/>
      <c r="F54" s="136">
        <f>F52+B54+C54+D54</f>
        <v>0</v>
      </c>
      <c r="G54" s="5"/>
      <c r="H54" s="266"/>
      <c r="I54" s="262" t="s">
        <v>18</v>
      </c>
      <c r="J54" s="38"/>
      <c r="K54" s="39"/>
      <c r="L54" s="39"/>
      <c r="M54" s="39"/>
      <c r="N54" s="39"/>
      <c r="O54" s="39"/>
      <c r="P54" s="39"/>
      <c r="Q54" s="40"/>
      <c r="R54" s="38"/>
      <c r="S54" s="39"/>
      <c r="T54" s="39"/>
      <c r="U54" s="39"/>
      <c r="V54" s="39"/>
      <c r="W54" s="39"/>
      <c r="X54" s="39"/>
      <c r="Y54" s="40"/>
      <c r="Z54" s="38"/>
      <c r="AA54" s="39"/>
      <c r="AB54" s="39"/>
      <c r="AC54" s="39"/>
      <c r="AD54" s="39"/>
      <c r="AE54" s="39"/>
      <c r="AF54" s="39"/>
      <c r="AG54" s="40"/>
      <c r="AH54" s="38"/>
      <c r="AI54" s="39"/>
      <c r="AJ54" s="39"/>
      <c r="AK54" s="39"/>
      <c r="AL54" s="39"/>
      <c r="AM54" s="39"/>
      <c r="AN54" s="39"/>
      <c r="AO54" s="40"/>
      <c r="AP54" s="39"/>
      <c r="AQ54" s="39"/>
      <c r="AR54" s="39"/>
      <c r="AS54" s="39"/>
      <c r="AT54" s="39"/>
      <c r="AU54" s="264"/>
      <c r="AV54" s="260"/>
      <c r="AW54" s="264"/>
      <c r="AX54" s="260"/>
      <c r="AY54" s="264"/>
      <c r="AZ54" s="260"/>
      <c r="BA54" s="261"/>
      <c r="BB54" s="260"/>
      <c r="BC54" s="251"/>
      <c r="BD54" s="251"/>
      <c r="BE54" s="251"/>
      <c r="BF54" s="251"/>
      <c r="BG54" s="253"/>
      <c r="BH54" s="255"/>
      <c r="BI54" s="257"/>
      <c r="BJ54" s="259">
        <f>(COUNTIF(R54:Y55,"O")+COUNTIF(R54:Y55,"T"))+(COUNTIF(Z54:AG55,"O")+COUNTIF(Z54:AG55,"T"))+(COUNTIF(J54:Q55,"O")+COUNTIF(J54:Q55,"T"))+(COUNTIF(AH54:AO55,"O")+COUNTIF(AH54:AO55,"T")+(COUNTIF(AP54:AT55,"O")+COUNTIF(AP54:AT55,"T")))</f>
        <v>0</v>
      </c>
      <c r="BK54" s="249">
        <f>((COUNTIF(R54:Y55,"O")+COUNTIF(R54:Y55,"T")+COUNTIF(R54:Y55,"2")+COUNTIF(R54:Y55,"3")))+((COUNTIF(Z54:AG55,"O")+COUNTIF(Z54:AG55,"T")+COUNTIF(Z54:AG55,"2")+COUNTIF(Z54:AG55,"3")))+((COUNTIF(AP54:AT55,"O")+COUNTIF(AP54:AT55,"T")+COUNTIF(AP54:AT55,"2")+COUNTIF(AP54:AT55,"3")))+((COUNTIF(J54:Q55,"O")+COUNTIF(J54:Q55,"T")+COUNTIF(J54:Q55,"2")+COUNTIF(J54:Q55,"3")))+((COUNTIF(AH54:AO55,"O")+COUNTIF(AH54:AO55,"T")+COUNTIF(AH54:AO55,"2")+COUNTIF(AH54:AO55,"3")))</f>
        <v>0</v>
      </c>
      <c r="BL54" s="249">
        <f>COUNTIF(R54:Y55,"T")+COUNTIF(Z54:AG55,"T")+COUNTIF(AP54:AT55,"T")+COUNTIF(J54:Q55,"T")+COUNTIF(AH54:AO55,"T")</f>
        <v>0</v>
      </c>
      <c r="BM54" s="249">
        <f>(COUNTIF(R54:Y55,"T")+COUNTIF(R54:Y55,"3"))+(COUNTIF(Z54:AG55,"T")+COUNTIF(Z54:AG55,"3"))+(COUNTIF(AP54:AT55,"T")+COUNTIF(AP54:AT55,"3")+(COUNTIF(J54:Q55,"T")+COUNTIF(J54:Q55,"3")))+(COUNTIF(AH54:AO55,"T")+COUNTIF(AH54:AO55,"3"))</f>
        <v>0</v>
      </c>
      <c r="BN54" s="249">
        <f>COUNTIF(R54:Y55,"X")+COUNTIF(Z54:AG55,"X")+COUNTIF(AP54:AT55,"X")+COUNTIF(J54:Q55,"X")+COUNTIF(AH54:AO55,"X")</f>
        <v>0</v>
      </c>
      <c r="BO54" s="249">
        <f>(COUNTIF(R54:Y55,"X")+COUNTIF(R54:Y55,"1"))+(COUNTIF(Z54:AG55,"X")+COUNTIF(Z54:AG55,"1"))+(COUNTIF(AP54:AT55,"X")+COUNTIF(AP54:AT55,"1"))+(COUNTIF(J54:Q55,"X")+COUNTIF(J54:Q55,"1"))+(COUNTIF(AH54:AO55,"X")+COUNTIF(AH54:AO55,"1"))</f>
        <v>0</v>
      </c>
      <c r="BP54" s="249">
        <f>SUM(AU54:BB55)</f>
        <v>0</v>
      </c>
      <c r="BQ54" s="249">
        <f>SUM(BC54:BF55)</f>
        <v>0</v>
      </c>
      <c r="BR54" s="245">
        <f>(BJ54-BL54)*2+(BL54*3)+BN54</f>
        <v>0</v>
      </c>
    </row>
    <row r="55" spans="1:70" ht="9" customHeight="1">
      <c r="A55" s="166"/>
      <c r="B55" s="137"/>
      <c r="C55" s="137"/>
      <c r="D55" s="168"/>
      <c r="E55" s="170"/>
      <c r="F55" s="137"/>
      <c r="G55" s="5"/>
      <c r="H55" s="267"/>
      <c r="I55" s="272"/>
      <c r="J55" s="19"/>
      <c r="K55" s="20"/>
      <c r="L55" s="20"/>
      <c r="M55" s="20"/>
      <c r="N55" s="20"/>
      <c r="O55" s="20"/>
      <c r="P55" s="20"/>
      <c r="Q55" s="21"/>
      <c r="R55" s="19"/>
      <c r="S55" s="20"/>
      <c r="T55" s="20"/>
      <c r="U55" s="20"/>
      <c r="V55" s="20"/>
      <c r="W55" s="20"/>
      <c r="X55" s="20"/>
      <c r="Y55" s="21"/>
      <c r="Z55" s="19"/>
      <c r="AA55" s="20"/>
      <c r="AB55" s="20"/>
      <c r="AC55" s="20"/>
      <c r="AD55" s="20"/>
      <c r="AE55" s="20"/>
      <c r="AF55" s="20"/>
      <c r="AG55" s="21"/>
      <c r="AH55" s="19"/>
      <c r="AI55" s="20"/>
      <c r="AJ55" s="20"/>
      <c r="AK55" s="20"/>
      <c r="AL55" s="20"/>
      <c r="AM55" s="20"/>
      <c r="AN55" s="20"/>
      <c r="AO55" s="21"/>
      <c r="AP55" s="20"/>
      <c r="AQ55" s="20"/>
      <c r="AR55" s="20"/>
      <c r="AS55" s="20"/>
      <c r="AT55" s="20"/>
      <c r="AU55" s="269"/>
      <c r="AV55" s="270"/>
      <c r="AW55" s="269"/>
      <c r="AX55" s="270"/>
      <c r="AY55" s="269"/>
      <c r="AZ55" s="270"/>
      <c r="BA55" s="271"/>
      <c r="BB55" s="270"/>
      <c r="BC55" s="252"/>
      <c r="BD55" s="252"/>
      <c r="BE55" s="252"/>
      <c r="BF55" s="252"/>
      <c r="BG55" s="254"/>
      <c r="BH55" s="256"/>
      <c r="BI55" s="268"/>
      <c r="BJ55" s="259"/>
      <c r="BK55" s="250"/>
      <c r="BL55" s="250"/>
      <c r="BM55" s="250"/>
      <c r="BN55" s="250"/>
      <c r="BO55" s="250"/>
      <c r="BP55" s="250"/>
      <c r="BQ55" s="250"/>
      <c r="BR55" s="265"/>
    </row>
    <row r="56" spans="1:70" ht="9" customHeight="1">
      <c r="A56" s="197" t="s">
        <v>1</v>
      </c>
      <c r="B56" s="135"/>
      <c r="C56" s="135"/>
      <c r="D56" s="133"/>
      <c r="E56" s="135"/>
      <c r="F56" s="135">
        <f>F54+B56+C56+D56</f>
        <v>0</v>
      </c>
      <c r="G56" s="5"/>
      <c r="H56" s="266"/>
      <c r="I56" s="262" t="s">
        <v>19</v>
      </c>
      <c r="J56" s="38"/>
      <c r="K56" s="39"/>
      <c r="L56" s="39"/>
      <c r="M56" s="39"/>
      <c r="N56" s="39"/>
      <c r="O56" s="39"/>
      <c r="P56" s="39"/>
      <c r="Q56" s="40"/>
      <c r="R56" s="38"/>
      <c r="S56" s="39"/>
      <c r="T56" s="39"/>
      <c r="U56" s="39"/>
      <c r="V56" s="39"/>
      <c r="W56" s="39"/>
      <c r="X56" s="39"/>
      <c r="Y56" s="40"/>
      <c r="Z56" s="38"/>
      <c r="AA56" s="39"/>
      <c r="AB56" s="39"/>
      <c r="AC56" s="39"/>
      <c r="AD56" s="39"/>
      <c r="AE56" s="39"/>
      <c r="AF56" s="39"/>
      <c r="AG56" s="40"/>
      <c r="AH56" s="38"/>
      <c r="AI56" s="39"/>
      <c r="AJ56" s="39"/>
      <c r="AK56" s="39"/>
      <c r="AL56" s="39"/>
      <c r="AM56" s="39"/>
      <c r="AN56" s="39"/>
      <c r="AO56" s="40"/>
      <c r="AP56" s="39"/>
      <c r="AQ56" s="39"/>
      <c r="AR56" s="39"/>
      <c r="AS56" s="39"/>
      <c r="AT56" s="39"/>
      <c r="AU56" s="264"/>
      <c r="AV56" s="260"/>
      <c r="AW56" s="264"/>
      <c r="AX56" s="260"/>
      <c r="AY56" s="264"/>
      <c r="AZ56" s="260"/>
      <c r="BA56" s="261"/>
      <c r="BB56" s="260"/>
      <c r="BC56" s="251"/>
      <c r="BD56" s="251"/>
      <c r="BE56" s="251"/>
      <c r="BF56" s="251"/>
      <c r="BG56" s="253"/>
      <c r="BH56" s="255"/>
      <c r="BI56" s="257"/>
      <c r="BJ56" s="259">
        <f>(COUNTIF(R56:Y57,"O")+COUNTIF(R56:Y57,"T"))+(COUNTIF(Z56:AG57,"O")+COUNTIF(Z56:AG57,"T"))+(COUNTIF(J56:Q57,"O")+COUNTIF(J56:Q57,"T"))+(COUNTIF(AH56:AO57,"O")+COUNTIF(AH56:AO57,"T")+(COUNTIF(AP56:AT57,"O")+COUNTIF(AP56:AT57,"T")))</f>
        <v>0</v>
      </c>
      <c r="BK56" s="249">
        <f>((COUNTIF(R56:Y57,"O")+COUNTIF(R56:Y57,"T")+COUNTIF(R56:Y57,"2")+COUNTIF(R56:Y57,"3")))+((COUNTIF(Z56:AG57,"O")+COUNTIF(Z56:AG57,"T")+COUNTIF(Z56:AG57,"2")+COUNTIF(Z56:AG57,"3")))+((COUNTIF(AP56:AT57,"O")+COUNTIF(AP56:AT57,"T")+COUNTIF(AP56:AT57,"2")+COUNTIF(AP56:AT57,"3")))+((COUNTIF(J56:Q57,"O")+COUNTIF(J56:Q57,"T")+COUNTIF(J56:Q57,"2")+COUNTIF(J56:Q57,"3")))+((COUNTIF(AH56:AO57,"O")+COUNTIF(AH56:AO57,"T")+COUNTIF(AH56:AO57,"2")+COUNTIF(AH56:AO57,"3")))</f>
        <v>0</v>
      </c>
      <c r="BL56" s="249">
        <f>COUNTIF(R56:Y57,"T")+COUNTIF(Z56:AG57,"T")+COUNTIF(AP56:AT57,"T")+COUNTIF(J56:Q57,"T")+COUNTIF(AH56:AO57,"T")</f>
        <v>0</v>
      </c>
      <c r="BM56" s="249">
        <f>(COUNTIF(R56:Y57,"T")+COUNTIF(R56:Y57,"3"))+(COUNTIF(Z56:AG57,"T")+COUNTIF(Z56:AG57,"3"))+(COUNTIF(AP56:AT57,"T")+COUNTIF(AP56:AT57,"3")+(COUNTIF(J56:Q57,"T")+COUNTIF(J56:Q57,"3")))+(COUNTIF(AH56:AO57,"T")+COUNTIF(AH56:AO57,"3"))</f>
        <v>0</v>
      </c>
      <c r="BN56" s="249">
        <f>COUNTIF(R56:Y57,"X")+COUNTIF(Z56:AG57,"X")+COUNTIF(AP56:AT57,"X")+COUNTIF(J56:Q57,"X")+COUNTIF(AH56:AO57,"X")</f>
        <v>0</v>
      </c>
      <c r="BO56" s="249">
        <f>(COUNTIF(R56:Y57,"X")+COUNTIF(R56:Y57,"1"))+(COUNTIF(Z56:AG57,"X")+COUNTIF(Z56:AG57,"1"))+(COUNTIF(AP56:AT57,"X")+COUNTIF(AP56:AT57,"1"))+(COUNTIF(J56:Q57,"X")+COUNTIF(J56:Q57,"1"))+(COUNTIF(AH56:AO57,"X")+COUNTIF(AH56:AO57,"1"))</f>
        <v>0</v>
      </c>
      <c r="BP56" s="249">
        <f>SUM(AU56:BB57)</f>
        <v>0</v>
      </c>
      <c r="BQ56" s="249">
        <f>SUM(BC56:BF57)</f>
        <v>0</v>
      </c>
      <c r="BR56" s="245">
        <f>(BJ56-BL56)*2+(BL56*3)+BN56</f>
        <v>0</v>
      </c>
    </row>
    <row r="57" spans="1:70" ht="9" customHeight="1">
      <c r="A57" s="198"/>
      <c r="B57" s="138"/>
      <c r="C57" s="138"/>
      <c r="D57" s="134"/>
      <c r="E57" s="134"/>
      <c r="F57" s="138"/>
      <c r="G57" s="5"/>
      <c r="H57" s="267"/>
      <c r="I57" s="272"/>
      <c r="J57" s="19"/>
      <c r="K57" s="20"/>
      <c r="L57" s="20"/>
      <c r="M57" s="20"/>
      <c r="N57" s="20"/>
      <c r="O57" s="20"/>
      <c r="P57" s="20"/>
      <c r="Q57" s="21"/>
      <c r="R57" s="19"/>
      <c r="S57" s="20"/>
      <c r="T57" s="20"/>
      <c r="U57" s="20"/>
      <c r="V57" s="20"/>
      <c r="W57" s="20"/>
      <c r="X57" s="20"/>
      <c r="Y57" s="21"/>
      <c r="Z57" s="19"/>
      <c r="AA57" s="20"/>
      <c r="AB57" s="20"/>
      <c r="AC57" s="20"/>
      <c r="AD57" s="20"/>
      <c r="AE57" s="20"/>
      <c r="AF57" s="20"/>
      <c r="AG57" s="21"/>
      <c r="AH57" s="19"/>
      <c r="AI57" s="20"/>
      <c r="AJ57" s="20"/>
      <c r="AK57" s="20"/>
      <c r="AL57" s="20"/>
      <c r="AM57" s="20"/>
      <c r="AN57" s="20"/>
      <c r="AO57" s="21"/>
      <c r="AP57" s="20"/>
      <c r="AQ57" s="20"/>
      <c r="AR57" s="20"/>
      <c r="AS57" s="20"/>
      <c r="AT57" s="20"/>
      <c r="AU57" s="269"/>
      <c r="AV57" s="270"/>
      <c r="AW57" s="269"/>
      <c r="AX57" s="270"/>
      <c r="AY57" s="269"/>
      <c r="AZ57" s="270"/>
      <c r="BA57" s="271"/>
      <c r="BB57" s="270"/>
      <c r="BC57" s="252"/>
      <c r="BD57" s="252"/>
      <c r="BE57" s="252"/>
      <c r="BF57" s="252"/>
      <c r="BG57" s="254"/>
      <c r="BH57" s="256"/>
      <c r="BI57" s="268"/>
      <c r="BJ57" s="259"/>
      <c r="BK57" s="250"/>
      <c r="BL57" s="250"/>
      <c r="BM57" s="250"/>
      <c r="BN57" s="250"/>
      <c r="BO57" s="250"/>
      <c r="BP57" s="250"/>
      <c r="BQ57" s="250"/>
      <c r="BR57" s="265"/>
    </row>
    <row r="58" spans="1:70" ht="9" customHeight="1">
      <c r="A58" s="165">
        <v>3</v>
      </c>
      <c r="B58" s="136"/>
      <c r="C58" s="136"/>
      <c r="D58" s="167"/>
      <c r="E58" s="169"/>
      <c r="F58" s="136">
        <f>F56+B58+C58+D58</f>
        <v>0</v>
      </c>
      <c r="G58" s="5"/>
      <c r="H58" s="266"/>
      <c r="I58" s="262" t="s">
        <v>20</v>
      </c>
      <c r="J58" s="38"/>
      <c r="K58" s="39"/>
      <c r="L58" s="39"/>
      <c r="M58" s="39"/>
      <c r="N58" s="39"/>
      <c r="O58" s="39"/>
      <c r="P58" s="39"/>
      <c r="Q58" s="40"/>
      <c r="R58" s="38"/>
      <c r="S58" s="39"/>
      <c r="T58" s="39"/>
      <c r="U58" s="39"/>
      <c r="V58" s="39"/>
      <c r="W58" s="39"/>
      <c r="X58" s="39"/>
      <c r="Y58" s="40"/>
      <c r="Z58" s="38"/>
      <c r="AA58" s="39"/>
      <c r="AB58" s="39"/>
      <c r="AC58" s="39"/>
      <c r="AD58" s="39"/>
      <c r="AE58" s="39"/>
      <c r="AF58" s="39"/>
      <c r="AG58" s="40"/>
      <c r="AH58" s="38"/>
      <c r="AI58" s="39"/>
      <c r="AJ58" s="39"/>
      <c r="AK58" s="39"/>
      <c r="AL58" s="39"/>
      <c r="AM58" s="39"/>
      <c r="AN58" s="39"/>
      <c r="AO58" s="40"/>
      <c r="AP58" s="39"/>
      <c r="AQ58" s="39"/>
      <c r="AR58" s="39"/>
      <c r="AS58" s="39"/>
      <c r="AT58" s="39"/>
      <c r="AU58" s="264"/>
      <c r="AV58" s="260"/>
      <c r="AW58" s="264"/>
      <c r="AX58" s="260"/>
      <c r="AY58" s="264"/>
      <c r="AZ58" s="260"/>
      <c r="BA58" s="261"/>
      <c r="BB58" s="260"/>
      <c r="BC58" s="251"/>
      <c r="BD58" s="251"/>
      <c r="BE58" s="251"/>
      <c r="BF58" s="251"/>
      <c r="BG58" s="253"/>
      <c r="BH58" s="255"/>
      <c r="BI58" s="257"/>
      <c r="BJ58" s="259">
        <f>(COUNTIF(R58:Y59,"O")+COUNTIF(R58:Y59,"T"))+(COUNTIF(Z58:AG59,"O")+COUNTIF(Z58:AG59,"T"))+(COUNTIF(J58:Q59,"O")+COUNTIF(J58:Q59,"T"))+(COUNTIF(AH58:AO59,"O")+COUNTIF(AH58:AO59,"T")+(COUNTIF(AP58:AT59,"O")+COUNTIF(AP58:AT59,"T")))</f>
        <v>0</v>
      </c>
      <c r="BK58" s="249">
        <f>((COUNTIF(R58:Y59,"O")+COUNTIF(R58:Y59,"T")+COUNTIF(R58:Y59,"2")+COUNTIF(R58:Y59,"3")))+((COUNTIF(Z58:AG59,"O")+COUNTIF(Z58:AG59,"T")+COUNTIF(Z58:AG59,"2")+COUNTIF(Z58:AG59,"3")))+((COUNTIF(AP58:AT59,"O")+COUNTIF(AP58:AT59,"T")+COUNTIF(AP58:AT59,"2")+COUNTIF(AP58:AT59,"3")))+((COUNTIF(J58:Q59,"O")+COUNTIF(J58:Q59,"T")+COUNTIF(J58:Q59,"2")+COUNTIF(J58:Q59,"3")))+((COUNTIF(AH58:AO59,"O")+COUNTIF(AH58:AO59,"T")+COUNTIF(AH58:AO59,"2")+COUNTIF(AH58:AO59,"3")))</f>
        <v>0</v>
      </c>
      <c r="BL58" s="249">
        <f>COUNTIF(R58:Y59,"T")+COUNTIF(Z58:AG59,"T")+COUNTIF(AP58:AT59,"T")+COUNTIF(J58:Q59,"T")+COUNTIF(AH58:AO59,"T")</f>
        <v>0</v>
      </c>
      <c r="BM58" s="249">
        <f>(COUNTIF(R58:Y59,"T")+COUNTIF(R58:Y59,"3"))+(COUNTIF(Z58:AG59,"T")+COUNTIF(Z58:AG59,"3"))+(COUNTIF(AP58:AT59,"T")+COUNTIF(AP58:AT59,"3")+(COUNTIF(J58:Q59,"T")+COUNTIF(J58:Q59,"3")))+(COUNTIF(AH58:AO59,"T")+COUNTIF(AH58:AO59,"3"))</f>
        <v>0</v>
      </c>
      <c r="BN58" s="249">
        <f>COUNTIF(R58:Y59,"X")+COUNTIF(Z58:AG59,"X")+COUNTIF(AP58:AT59,"X")+COUNTIF(J58:Q59,"X")+COUNTIF(AH58:AO59,"X")</f>
        <v>0</v>
      </c>
      <c r="BO58" s="249">
        <f>(COUNTIF(R58:Y59,"X")+COUNTIF(R58:Y59,"1"))+(COUNTIF(Z58:AG59,"X")+COUNTIF(Z58:AG59,"1"))+(COUNTIF(AP58:AT59,"X")+COUNTIF(AP58:AT59,"1"))+(COUNTIF(J58:Q59,"X")+COUNTIF(J58:Q59,"1"))+(COUNTIF(AH58:AO59,"X")+COUNTIF(AH58:AO59,"1"))</f>
        <v>0</v>
      </c>
      <c r="BP58" s="249">
        <f>SUM(AU58:BB59)</f>
        <v>0</v>
      </c>
      <c r="BQ58" s="249">
        <f>SUM(BC58:BF59)</f>
        <v>0</v>
      </c>
      <c r="BR58" s="245">
        <f>(BJ58-BL58)*2+(BL58*3)+BN58</f>
        <v>0</v>
      </c>
    </row>
    <row r="59" spans="1:70" ht="9" customHeight="1">
      <c r="A59" s="166"/>
      <c r="B59" s="137"/>
      <c r="C59" s="137"/>
      <c r="D59" s="168"/>
      <c r="E59" s="170"/>
      <c r="F59" s="137"/>
      <c r="G59" s="5"/>
      <c r="H59" s="267"/>
      <c r="I59" s="272"/>
      <c r="J59" s="19"/>
      <c r="K59" s="20"/>
      <c r="L59" s="20"/>
      <c r="M59" s="20"/>
      <c r="N59" s="20"/>
      <c r="O59" s="20"/>
      <c r="P59" s="20"/>
      <c r="Q59" s="21"/>
      <c r="R59" s="19"/>
      <c r="S59" s="20"/>
      <c r="T59" s="20"/>
      <c r="U59" s="20"/>
      <c r="V59" s="20"/>
      <c r="W59" s="20"/>
      <c r="X59" s="20"/>
      <c r="Y59" s="21"/>
      <c r="Z59" s="19"/>
      <c r="AA59" s="20"/>
      <c r="AB59" s="20"/>
      <c r="AC59" s="20"/>
      <c r="AD59" s="20"/>
      <c r="AE59" s="20"/>
      <c r="AF59" s="20"/>
      <c r="AG59" s="21"/>
      <c r="AH59" s="19"/>
      <c r="AI59" s="20"/>
      <c r="AJ59" s="20"/>
      <c r="AK59" s="20"/>
      <c r="AL59" s="20"/>
      <c r="AM59" s="20"/>
      <c r="AN59" s="20"/>
      <c r="AO59" s="21"/>
      <c r="AP59" s="20"/>
      <c r="AQ59" s="20"/>
      <c r="AR59" s="20"/>
      <c r="AS59" s="20"/>
      <c r="AT59" s="20"/>
      <c r="AU59" s="269"/>
      <c r="AV59" s="270"/>
      <c r="AW59" s="269"/>
      <c r="AX59" s="270"/>
      <c r="AY59" s="269"/>
      <c r="AZ59" s="270"/>
      <c r="BA59" s="271"/>
      <c r="BB59" s="270"/>
      <c r="BC59" s="252"/>
      <c r="BD59" s="252"/>
      <c r="BE59" s="252"/>
      <c r="BF59" s="252"/>
      <c r="BG59" s="254"/>
      <c r="BH59" s="256"/>
      <c r="BI59" s="268"/>
      <c r="BJ59" s="259"/>
      <c r="BK59" s="250"/>
      <c r="BL59" s="250"/>
      <c r="BM59" s="250"/>
      <c r="BN59" s="250"/>
      <c r="BO59" s="250"/>
      <c r="BP59" s="250"/>
      <c r="BQ59" s="250"/>
      <c r="BR59" s="265"/>
    </row>
    <row r="60" spans="1:70" ht="9" customHeight="1">
      <c r="A60" s="165">
        <v>6</v>
      </c>
      <c r="B60" s="136"/>
      <c r="C60" s="136"/>
      <c r="D60" s="167"/>
      <c r="E60" s="169"/>
      <c r="F60" s="136">
        <f>F58+B60+C60+D60</f>
        <v>0</v>
      </c>
      <c r="G60" s="5"/>
      <c r="H60" s="266"/>
      <c r="I60" s="262" t="s">
        <v>21</v>
      </c>
      <c r="J60" s="38"/>
      <c r="K60" s="39"/>
      <c r="L60" s="39"/>
      <c r="M60" s="39"/>
      <c r="N60" s="39"/>
      <c r="O60" s="39"/>
      <c r="P60" s="39"/>
      <c r="Q60" s="40"/>
      <c r="R60" s="38"/>
      <c r="S60" s="39"/>
      <c r="T60" s="39"/>
      <c r="U60" s="39"/>
      <c r="V60" s="39"/>
      <c r="W60" s="39"/>
      <c r="X60" s="39"/>
      <c r="Y60" s="40"/>
      <c r="Z60" s="38"/>
      <c r="AA60" s="39"/>
      <c r="AB60" s="39"/>
      <c r="AC60" s="39"/>
      <c r="AD60" s="39"/>
      <c r="AE60" s="39"/>
      <c r="AF60" s="39"/>
      <c r="AG60" s="40"/>
      <c r="AH60" s="38"/>
      <c r="AI60" s="39"/>
      <c r="AJ60" s="39"/>
      <c r="AK60" s="39"/>
      <c r="AL60" s="39"/>
      <c r="AM60" s="39"/>
      <c r="AN60" s="39"/>
      <c r="AO60" s="40"/>
      <c r="AP60" s="39"/>
      <c r="AQ60" s="39"/>
      <c r="AR60" s="39"/>
      <c r="AS60" s="39"/>
      <c r="AT60" s="39"/>
      <c r="AU60" s="264"/>
      <c r="AV60" s="260"/>
      <c r="AW60" s="264"/>
      <c r="AX60" s="260"/>
      <c r="AY60" s="264"/>
      <c r="AZ60" s="260"/>
      <c r="BA60" s="261"/>
      <c r="BB60" s="260"/>
      <c r="BC60" s="251"/>
      <c r="BD60" s="251"/>
      <c r="BE60" s="251"/>
      <c r="BF60" s="251"/>
      <c r="BG60" s="253"/>
      <c r="BH60" s="255"/>
      <c r="BI60" s="257"/>
      <c r="BJ60" s="259">
        <f>(COUNTIF(R60:Y61,"O")+COUNTIF(R60:Y61,"T"))+(COUNTIF(Z60:AG61,"O")+COUNTIF(Z60:AG61,"T"))+(COUNTIF(J60:Q61,"O")+COUNTIF(J60:Q61,"T"))+(COUNTIF(AH60:AO61,"O")+COUNTIF(AH60:AO61,"T")+(COUNTIF(AP60:AT61,"O")+COUNTIF(AP60:AT61,"T")))</f>
        <v>0</v>
      </c>
      <c r="BK60" s="249">
        <f>((COUNTIF(R60:Y61,"O")+COUNTIF(R60:Y61,"T")+COUNTIF(R60:Y61,"2")+COUNTIF(R60:Y61,"3")))+((COUNTIF(Z60:AG61,"O")+COUNTIF(Z60:AG61,"T")+COUNTIF(Z60:AG61,"2")+COUNTIF(Z60:AG61,"3")))+((COUNTIF(AP60:AT61,"O")+COUNTIF(AP60:AT61,"T")+COUNTIF(AP60:AT61,"2")+COUNTIF(AP60:AT61,"3")))+((COUNTIF(J60:Q61,"O")+COUNTIF(J60:Q61,"T")+COUNTIF(J60:Q61,"2")+COUNTIF(J60:Q61,"3")))+((COUNTIF(AH60:AO61,"O")+COUNTIF(AH60:AO61,"T")+COUNTIF(AH60:AO61,"2")+COUNTIF(AH60:AO61,"3")))</f>
        <v>0</v>
      </c>
      <c r="BL60" s="249">
        <f>COUNTIF(R60:Y61,"T")+COUNTIF(Z60:AG61,"T")+COUNTIF(AP60:AT61,"T")+COUNTIF(J60:Q61,"T")+COUNTIF(AH60:AO61,"T")</f>
        <v>0</v>
      </c>
      <c r="BM60" s="249">
        <f>(COUNTIF(R60:Y61,"T")+COUNTIF(R60:Y61,"3"))+(COUNTIF(Z60:AG61,"T")+COUNTIF(Z60:AG61,"3"))+(COUNTIF(AP60:AT61,"T")+COUNTIF(AP60:AT61,"3")+(COUNTIF(J60:Q61,"T")+COUNTIF(J60:Q61,"3")))+(COUNTIF(AH60:AO61,"T")+COUNTIF(AH60:AO61,"3"))</f>
        <v>0</v>
      </c>
      <c r="BN60" s="249">
        <f>COUNTIF(R60:Y61,"X")+COUNTIF(Z60:AG61,"X")+COUNTIF(AP60:AT61,"X")+COUNTIF(J60:Q61,"X")+COUNTIF(AH60:AO61,"X")</f>
        <v>0</v>
      </c>
      <c r="BO60" s="249">
        <f>(COUNTIF(R60:Y61,"X")+COUNTIF(R60:Y61,"1"))+(COUNTIF(Z60:AG61,"X")+COUNTIF(Z60:AG61,"1"))+(COUNTIF(AP60:AT61,"X")+COUNTIF(AP60:AT61,"1"))+(COUNTIF(J60:Q61,"X")+COUNTIF(J60:Q61,"1"))+(COUNTIF(AH60:AO61,"X")+COUNTIF(AH60:AO61,"1"))</f>
        <v>0</v>
      </c>
      <c r="BP60" s="249">
        <f>SUM(AU60:BB61)</f>
        <v>0</v>
      </c>
      <c r="BQ60" s="249">
        <f>SUM(BC60:BF61)</f>
        <v>0</v>
      </c>
      <c r="BR60" s="245">
        <f>(BJ60-BL60)*2+(BL60*3)+BN60</f>
        <v>0</v>
      </c>
    </row>
    <row r="61" spans="1:70" ht="9" customHeight="1">
      <c r="A61" s="166"/>
      <c r="B61" s="137"/>
      <c r="C61" s="137"/>
      <c r="D61" s="168"/>
      <c r="E61" s="170"/>
      <c r="F61" s="137"/>
      <c r="G61" s="5"/>
      <c r="H61" s="267"/>
      <c r="I61" s="272"/>
      <c r="J61" s="19"/>
      <c r="K61" s="20"/>
      <c r="L61" s="20"/>
      <c r="M61" s="20"/>
      <c r="N61" s="20"/>
      <c r="O61" s="20"/>
      <c r="P61" s="20"/>
      <c r="Q61" s="21"/>
      <c r="R61" s="19"/>
      <c r="S61" s="20"/>
      <c r="T61" s="20"/>
      <c r="U61" s="20"/>
      <c r="V61" s="20"/>
      <c r="W61" s="20"/>
      <c r="X61" s="20"/>
      <c r="Y61" s="21"/>
      <c r="Z61" s="19"/>
      <c r="AA61" s="20"/>
      <c r="AB61" s="20"/>
      <c r="AC61" s="20"/>
      <c r="AD61" s="20"/>
      <c r="AE61" s="20"/>
      <c r="AF61" s="20"/>
      <c r="AG61" s="21"/>
      <c r="AH61" s="19"/>
      <c r="AI61" s="20"/>
      <c r="AJ61" s="20"/>
      <c r="AK61" s="20"/>
      <c r="AL61" s="20"/>
      <c r="AM61" s="20"/>
      <c r="AN61" s="20"/>
      <c r="AO61" s="21"/>
      <c r="AP61" s="20"/>
      <c r="AQ61" s="20"/>
      <c r="AR61" s="20"/>
      <c r="AS61" s="20"/>
      <c r="AT61" s="20"/>
      <c r="AU61" s="269"/>
      <c r="AV61" s="270"/>
      <c r="AW61" s="269"/>
      <c r="AX61" s="270"/>
      <c r="AY61" s="269"/>
      <c r="AZ61" s="270"/>
      <c r="BA61" s="271"/>
      <c r="BB61" s="270"/>
      <c r="BC61" s="252"/>
      <c r="BD61" s="252"/>
      <c r="BE61" s="252"/>
      <c r="BF61" s="252"/>
      <c r="BG61" s="254"/>
      <c r="BH61" s="256"/>
      <c r="BI61" s="268"/>
      <c r="BJ61" s="259"/>
      <c r="BK61" s="250"/>
      <c r="BL61" s="250"/>
      <c r="BM61" s="250"/>
      <c r="BN61" s="250"/>
      <c r="BO61" s="250"/>
      <c r="BP61" s="250"/>
      <c r="BQ61" s="250"/>
      <c r="BR61" s="265"/>
    </row>
    <row r="62" spans="1:70" ht="9" customHeight="1">
      <c r="A62" s="165">
        <v>9</v>
      </c>
      <c r="B62" s="136"/>
      <c r="C62" s="136"/>
      <c r="D62" s="167"/>
      <c r="E62" s="169"/>
      <c r="F62" s="136">
        <f>F60+B62+C62+D62</f>
        <v>0</v>
      </c>
      <c r="G62" s="5"/>
      <c r="H62" s="266"/>
      <c r="I62" s="262" t="s">
        <v>22</v>
      </c>
      <c r="J62" s="38"/>
      <c r="K62" s="39"/>
      <c r="L62" s="39"/>
      <c r="M62" s="39"/>
      <c r="N62" s="39"/>
      <c r="O62" s="39"/>
      <c r="P62" s="39"/>
      <c r="Q62" s="40"/>
      <c r="R62" s="38"/>
      <c r="S62" s="39"/>
      <c r="T62" s="39"/>
      <c r="U62" s="39"/>
      <c r="V62" s="39"/>
      <c r="W62" s="39"/>
      <c r="X62" s="39"/>
      <c r="Y62" s="40"/>
      <c r="Z62" s="38"/>
      <c r="AA62" s="39"/>
      <c r="AB62" s="39"/>
      <c r="AC62" s="39"/>
      <c r="AD62" s="39"/>
      <c r="AE62" s="39"/>
      <c r="AF62" s="39"/>
      <c r="AG62" s="40"/>
      <c r="AH62" s="38"/>
      <c r="AI62" s="39"/>
      <c r="AJ62" s="39"/>
      <c r="AK62" s="39"/>
      <c r="AL62" s="39"/>
      <c r="AM62" s="39"/>
      <c r="AN62" s="39"/>
      <c r="AO62" s="40"/>
      <c r="AP62" s="39"/>
      <c r="AQ62" s="39"/>
      <c r="AR62" s="39"/>
      <c r="AS62" s="39"/>
      <c r="AT62" s="39"/>
      <c r="AU62" s="264"/>
      <c r="AV62" s="260"/>
      <c r="AW62" s="264"/>
      <c r="AX62" s="260"/>
      <c r="AY62" s="264"/>
      <c r="AZ62" s="260"/>
      <c r="BA62" s="261"/>
      <c r="BB62" s="260"/>
      <c r="BC62" s="251"/>
      <c r="BD62" s="251"/>
      <c r="BE62" s="251"/>
      <c r="BF62" s="251"/>
      <c r="BG62" s="253"/>
      <c r="BH62" s="255"/>
      <c r="BI62" s="257"/>
      <c r="BJ62" s="259">
        <f>(COUNTIF(R62:Y63,"O")+COUNTIF(R62:Y63,"T"))+(COUNTIF(Z62:AG63,"O")+COUNTIF(Z62:AG63,"T"))+(COUNTIF(J62:Q63,"O")+COUNTIF(J62:Q63,"T"))+(COUNTIF(AH62:AO63,"O")+COUNTIF(AH62:AO63,"T")+(COUNTIF(AP62:AT63,"O")+COUNTIF(AP62:AT63,"T")))</f>
        <v>0</v>
      </c>
      <c r="BK62" s="249">
        <f>((COUNTIF(R62:Y63,"O")+COUNTIF(R62:Y63,"T")+COUNTIF(R62:Y63,"2")+COUNTIF(R62:Y63,"3")))+((COUNTIF(Z62:AG63,"O")+COUNTIF(Z62:AG63,"T")+COUNTIF(Z62:AG63,"2")+COUNTIF(Z62:AG63,"3")))+((COUNTIF(AP62:AT63,"O")+COUNTIF(AP62:AT63,"T")+COUNTIF(AP62:AT63,"2")+COUNTIF(AP62:AT63,"3")))+((COUNTIF(J62:Q63,"O")+COUNTIF(J62:Q63,"T")+COUNTIF(J62:Q63,"2")+COUNTIF(J62:Q63,"3")))+((COUNTIF(AH62:AO63,"O")+COUNTIF(AH62:AO63,"T")+COUNTIF(AH62:AO63,"2")+COUNTIF(AH62:AO63,"3")))</f>
        <v>0</v>
      </c>
      <c r="BL62" s="249">
        <f>COUNTIF(R62:Y63,"T")+COUNTIF(Z62:AG63,"T")+COUNTIF(AP62:AT63,"T")+COUNTIF(J62:Q63,"T")+COUNTIF(AH62:AO63,"T")</f>
        <v>0</v>
      </c>
      <c r="BM62" s="249">
        <f>(COUNTIF(R62:Y63,"T")+COUNTIF(R62:Y63,"3"))+(COUNTIF(Z62:AG63,"T")+COUNTIF(Z62:AG63,"3"))+(COUNTIF(AP62:AT63,"T")+COUNTIF(AP62:AT63,"3")+(COUNTIF(J62:Q63,"T")+COUNTIF(J62:Q63,"3")))+(COUNTIF(AH62:AO63,"T")+COUNTIF(AH62:AO63,"3"))</f>
        <v>0</v>
      </c>
      <c r="BN62" s="249">
        <f>COUNTIF(R62:Y63,"X")+COUNTIF(Z62:AG63,"X")+COUNTIF(AP62:AT63,"X")+COUNTIF(J62:Q63,"X")+COUNTIF(AH62:AO63,"X")</f>
        <v>0</v>
      </c>
      <c r="BO62" s="249">
        <f>(COUNTIF(R62:Y63,"X")+COUNTIF(R62:Y63,"1"))+(COUNTIF(Z62:AG63,"X")+COUNTIF(Z62:AG63,"1"))+(COUNTIF(AP62:AT63,"X")+COUNTIF(AP62:AT63,"1"))+(COUNTIF(J62:Q63,"X")+COUNTIF(J62:Q63,"1"))+(COUNTIF(AH62:AO63,"X")+COUNTIF(AH62:AO63,"1"))</f>
        <v>0</v>
      </c>
      <c r="BP62" s="249">
        <f>SUM(AU62:BB63)</f>
        <v>0</v>
      </c>
      <c r="BQ62" s="249">
        <f>SUM(BC62:BF63)</f>
        <v>0</v>
      </c>
      <c r="BR62" s="245">
        <f>(BJ62-BL62)*2+(BL62*3)+BN62</f>
        <v>0</v>
      </c>
    </row>
    <row r="63" spans="1:70" ht="9" customHeight="1">
      <c r="A63" s="166"/>
      <c r="B63" s="137"/>
      <c r="C63" s="137"/>
      <c r="D63" s="168"/>
      <c r="E63" s="170"/>
      <c r="F63" s="137"/>
      <c r="G63" s="5"/>
      <c r="H63" s="267"/>
      <c r="I63" s="272"/>
      <c r="J63" s="19"/>
      <c r="K63" s="20"/>
      <c r="L63" s="20"/>
      <c r="M63" s="20"/>
      <c r="N63" s="20"/>
      <c r="O63" s="20"/>
      <c r="P63" s="20"/>
      <c r="Q63" s="21"/>
      <c r="R63" s="19"/>
      <c r="S63" s="20"/>
      <c r="T63" s="20"/>
      <c r="U63" s="20"/>
      <c r="V63" s="20"/>
      <c r="W63" s="20"/>
      <c r="X63" s="20"/>
      <c r="Y63" s="21"/>
      <c r="Z63" s="19"/>
      <c r="AA63" s="20"/>
      <c r="AB63" s="20"/>
      <c r="AC63" s="20"/>
      <c r="AD63" s="20"/>
      <c r="AE63" s="20"/>
      <c r="AF63" s="20"/>
      <c r="AG63" s="21"/>
      <c r="AH63" s="19"/>
      <c r="AI63" s="20"/>
      <c r="AJ63" s="20"/>
      <c r="AK63" s="20"/>
      <c r="AL63" s="20"/>
      <c r="AM63" s="20"/>
      <c r="AN63" s="20"/>
      <c r="AO63" s="21"/>
      <c r="AP63" s="20"/>
      <c r="AQ63" s="20"/>
      <c r="AR63" s="20"/>
      <c r="AS63" s="20"/>
      <c r="AT63" s="20"/>
      <c r="AU63" s="269"/>
      <c r="AV63" s="270"/>
      <c r="AW63" s="269"/>
      <c r="AX63" s="270"/>
      <c r="AY63" s="269"/>
      <c r="AZ63" s="270"/>
      <c r="BA63" s="271"/>
      <c r="BB63" s="270"/>
      <c r="BC63" s="252"/>
      <c r="BD63" s="252"/>
      <c r="BE63" s="252"/>
      <c r="BF63" s="252"/>
      <c r="BG63" s="254"/>
      <c r="BH63" s="256"/>
      <c r="BI63" s="268"/>
      <c r="BJ63" s="259"/>
      <c r="BK63" s="250"/>
      <c r="BL63" s="250"/>
      <c r="BM63" s="250"/>
      <c r="BN63" s="250"/>
      <c r="BO63" s="250"/>
      <c r="BP63" s="250"/>
      <c r="BQ63" s="250"/>
      <c r="BR63" s="265"/>
    </row>
    <row r="64" spans="1:70" ht="9" customHeight="1">
      <c r="A64" s="197" t="s">
        <v>2</v>
      </c>
      <c r="B64" s="135"/>
      <c r="C64" s="135"/>
      <c r="D64" s="199"/>
      <c r="E64" s="135"/>
      <c r="F64" s="135">
        <f>F62+B64+C64+D64</f>
        <v>0</v>
      </c>
      <c r="G64" s="5"/>
      <c r="H64" s="266"/>
      <c r="I64" s="262" t="s">
        <v>23</v>
      </c>
      <c r="J64" s="41"/>
      <c r="K64" s="42"/>
      <c r="L64" s="42"/>
      <c r="M64" s="42"/>
      <c r="N64" s="42"/>
      <c r="O64" s="42"/>
      <c r="P64" s="42"/>
      <c r="Q64" s="43"/>
      <c r="R64" s="41"/>
      <c r="S64" s="42"/>
      <c r="T64" s="42"/>
      <c r="U64" s="42"/>
      <c r="V64" s="42"/>
      <c r="W64" s="42"/>
      <c r="X64" s="42"/>
      <c r="Y64" s="43"/>
      <c r="Z64" s="41"/>
      <c r="AA64" s="42"/>
      <c r="AB64" s="42"/>
      <c r="AC64" s="42"/>
      <c r="AD64" s="42"/>
      <c r="AE64" s="42"/>
      <c r="AF64" s="42"/>
      <c r="AG64" s="43"/>
      <c r="AH64" s="41"/>
      <c r="AI64" s="42"/>
      <c r="AJ64" s="42"/>
      <c r="AK64" s="42"/>
      <c r="AL64" s="42"/>
      <c r="AM64" s="42"/>
      <c r="AN64" s="42"/>
      <c r="AO64" s="43"/>
      <c r="AP64" s="42"/>
      <c r="AQ64" s="42"/>
      <c r="AR64" s="42"/>
      <c r="AS64" s="42"/>
      <c r="AT64" s="42"/>
      <c r="AU64" s="264"/>
      <c r="AV64" s="260"/>
      <c r="AW64" s="264"/>
      <c r="AX64" s="260"/>
      <c r="AY64" s="264"/>
      <c r="AZ64" s="260"/>
      <c r="BA64" s="261"/>
      <c r="BB64" s="260"/>
      <c r="BC64" s="251"/>
      <c r="BD64" s="251"/>
      <c r="BE64" s="251"/>
      <c r="BF64" s="251"/>
      <c r="BG64" s="253"/>
      <c r="BH64" s="255"/>
      <c r="BI64" s="257"/>
      <c r="BJ64" s="259">
        <f>(COUNTIF(R64:Y65,"O")+COUNTIF(R64:Y65,"T"))+(COUNTIF(Z64:AG65,"O")+COUNTIF(Z64:AG65,"T"))+(COUNTIF(J64:Q65,"O")+COUNTIF(J64:Q65,"T"))+(COUNTIF(AH64:AO65,"O")+COUNTIF(AH64:AO65,"T")+(COUNTIF(AP64:AT65,"O")+COUNTIF(AP64:AT65,"T")))</f>
        <v>0</v>
      </c>
      <c r="BK64" s="249">
        <f>((COUNTIF(R64:Y65,"O")+COUNTIF(R64:Y65,"T")+COUNTIF(R64:Y65,"2")+COUNTIF(R64:Y65,"3")))+((COUNTIF(Z64:AG65,"O")+COUNTIF(Z64:AG65,"T")+COUNTIF(Z64:AG65,"2")+COUNTIF(Z64:AG65,"3")))+((COUNTIF(AP64:AT65,"O")+COUNTIF(AP64:AT65,"T")+COUNTIF(AP64:AT65,"2")+COUNTIF(AP64:AT65,"3")))+((COUNTIF(J64:Q65,"O")+COUNTIF(J64:Q65,"T")+COUNTIF(J64:Q65,"2")+COUNTIF(J64:Q65,"3")))+((COUNTIF(AH64:AO65,"O")+COUNTIF(AH64:AO65,"T")+COUNTIF(AH64:AO65,"2")+COUNTIF(AH64:AO65,"3")))</f>
        <v>0</v>
      </c>
      <c r="BL64" s="249">
        <f>COUNTIF(R64:Y65,"T")+COUNTIF(Z64:AG65,"T")+COUNTIF(AP64:AT65,"T")+COUNTIF(J64:Q65,"T")+COUNTIF(AH64:AO65,"T")</f>
        <v>0</v>
      </c>
      <c r="BM64" s="249">
        <f>(COUNTIF(R64:Y65,"T")+COUNTIF(R64:Y65,"3"))+(COUNTIF(Z64:AG65,"T")+COUNTIF(Z64:AG65,"3"))+(COUNTIF(AP64:AT65,"T")+COUNTIF(AP64:AT65,"3")+(COUNTIF(J64:Q65,"T")+COUNTIF(J64:Q65,"3")))+(COUNTIF(AH64:AO65,"T")+COUNTIF(AH64:AO65,"3"))</f>
        <v>0</v>
      </c>
      <c r="BN64" s="249">
        <f>COUNTIF(R64:Y65,"X")+COUNTIF(Z64:AG65,"X")+COUNTIF(AP64:AT65,"X")+COUNTIF(J64:Q65,"X")+COUNTIF(AH64:AO65,"X")</f>
        <v>0</v>
      </c>
      <c r="BO64" s="249">
        <f>(COUNTIF(R64:Y65,"X")+COUNTIF(R64:Y65,"1"))+(COUNTIF(Z64:AG65,"X")+COUNTIF(Z64:AG65,"1"))+(COUNTIF(AP64:AT65,"X")+COUNTIF(AP64:AT65,"1"))+(COUNTIF(J64:Q65,"X")+COUNTIF(J64:Q65,"1"))+(COUNTIF(AH64:AO65,"X")+COUNTIF(AH64:AO65,"1"))</f>
        <v>0</v>
      </c>
      <c r="BP64" s="249">
        <f>SUM(AU64:BB65)</f>
        <v>0</v>
      </c>
      <c r="BQ64" s="249">
        <f>SUM(BC64:BF65)</f>
        <v>0</v>
      </c>
      <c r="BR64" s="245">
        <f>(BJ64-BL64)*2+(BL64*3)+BN64</f>
        <v>0</v>
      </c>
    </row>
    <row r="65" spans="1:70" ht="9" customHeight="1" thickBot="1">
      <c r="A65" s="198"/>
      <c r="B65" s="138"/>
      <c r="C65" s="138"/>
      <c r="D65" s="134"/>
      <c r="E65" s="134"/>
      <c r="F65" s="138"/>
      <c r="G65" s="5"/>
      <c r="H65" s="267"/>
      <c r="I65" s="263"/>
      <c r="J65" s="41"/>
      <c r="K65" s="42"/>
      <c r="L65" s="42"/>
      <c r="M65" s="42"/>
      <c r="N65" s="42"/>
      <c r="O65" s="42"/>
      <c r="P65" s="42"/>
      <c r="Q65" s="43"/>
      <c r="R65" s="44"/>
      <c r="S65" s="45"/>
      <c r="T65" s="45"/>
      <c r="U65" s="45"/>
      <c r="V65" s="45"/>
      <c r="W65" s="45"/>
      <c r="X65" s="45"/>
      <c r="Y65" s="46"/>
      <c r="Z65" s="44"/>
      <c r="AA65" s="45"/>
      <c r="AB65" s="45"/>
      <c r="AC65" s="45"/>
      <c r="AD65" s="45"/>
      <c r="AE65" s="45"/>
      <c r="AF65" s="45"/>
      <c r="AG65" s="46"/>
      <c r="AH65" s="44"/>
      <c r="AI65" s="45"/>
      <c r="AJ65" s="45"/>
      <c r="AK65" s="45"/>
      <c r="AL65" s="45"/>
      <c r="AM65" s="45"/>
      <c r="AN65" s="45"/>
      <c r="AO65" s="46"/>
      <c r="AP65" s="45"/>
      <c r="AQ65" s="45"/>
      <c r="AR65" s="45"/>
      <c r="AS65" s="45"/>
      <c r="AT65" s="45"/>
      <c r="AU65" s="244"/>
      <c r="AV65" s="227"/>
      <c r="AW65" s="244"/>
      <c r="AX65" s="227"/>
      <c r="AY65" s="244"/>
      <c r="AZ65" s="227"/>
      <c r="BA65" s="225"/>
      <c r="BB65" s="227"/>
      <c r="BC65" s="252"/>
      <c r="BD65" s="252"/>
      <c r="BE65" s="252"/>
      <c r="BF65" s="252"/>
      <c r="BG65" s="254"/>
      <c r="BH65" s="256"/>
      <c r="BI65" s="258"/>
      <c r="BJ65" s="249"/>
      <c r="BK65" s="250"/>
      <c r="BL65" s="250"/>
      <c r="BM65" s="250"/>
      <c r="BN65" s="250"/>
      <c r="BO65" s="250"/>
      <c r="BP65" s="250"/>
      <c r="BQ65" s="250"/>
      <c r="BR65" s="246"/>
    </row>
    <row r="66" spans="1:70" ht="9" customHeight="1">
      <c r="A66" s="165">
        <v>3</v>
      </c>
      <c r="B66" s="136"/>
      <c r="C66" s="136"/>
      <c r="D66" s="167"/>
      <c r="E66" s="169"/>
      <c r="F66" s="136">
        <f>F64+B66+C66+D66</f>
        <v>0</v>
      </c>
      <c r="G66" s="5"/>
      <c r="H66" s="181" t="s">
        <v>32</v>
      </c>
      <c r="I66" s="247"/>
      <c r="J66" s="237" t="str">
        <f>COUNTIF(J42:Q65,"O")&amp;"/"&amp;(COUNTIF(J42:Q65,"O")+COUNTIF(J42:Q65,"2"))</f>
        <v>0/0</v>
      </c>
      <c r="K66" s="238"/>
      <c r="L66" s="238"/>
      <c r="M66" s="241" t="str">
        <f>COUNTIF(J42:Q65,"T")&amp;"/"&amp;(COUNTIF(J42:Q65,"T")+COUNTIF(J42:Q65,"3"))</f>
        <v>0/0</v>
      </c>
      <c r="N66" s="241"/>
      <c r="O66" s="241" t="str">
        <f>COUNTIF(J42:Q65,"X")&amp;"/"&amp;(COUNTIF(J42:Q65,"X")+COUNTIF(J42:Q65,"1"))</f>
        <v>0/0</v>
      </c>
      <c r="P66" s="241"/>
      <c r="Q66" s="234"/>
      <c r="R66" s="237" t="str">
        <f>COUNTIF(R42:Y65,"O")&amp;"/"&amp;(COUNTIF(R42:Y65,"O")+COUNTIF(R42:Y65,"2"))</f>
        <v>0/0</v>
      </c>
      <c r="S66" s="238"/>
      <c r="T66" s="238"/>
      <c r="U66" s="241" t="str">
        <f>COUNTIF(R42:Y65,"T")&amp;"/"&amp;(COUNTIF(R42:Y65,"T")+COUNTIF(R42:Y65,"3"))</f>
        <v>0/0</v>
      </c>
      <c r="V66" s="241"/>
      <c r="W66" s="241" t="str">
        <f>COUNTIF(R42:Y65,"X")&amp;"/"&amp;(COUNTIF(R42:Y65,"X")+COUNTIF(R42:Y65,"1"))</f>
        <v>0/0</v>
      </c>
      <c r="X66" s="241"/>
      <c r="Y66" s="234"/>
      <c r="Z66" s="237" t="str">
        <f>COUNTIF(Z42:AG65,"O")&amp;"/"&amp;(COUNTIF(Z42:AG65,"O")+COUNTIF(Z42:AG65,"2"))</f>
        <v>0/0</v>
      </c>
      <c r="AA66" s="238"/>
      <c r="AB66" s="238"/>
      <c r="AC66" s="241" t="str">
        <f>COUNTIF(Z42:AG65,"T")&amp;"/"&amp;(COUNTIF(Z42:AG65,"T")+COUNTIF(Z42:AG65,"3"))</f>
        <v>0/0</v>
      </c>
      <c r="AD66" s="241"/>
      <c r="AE66" s="241" t="str">
        <f>COUNTIF(Z42:AG65,"X")&amp;"/"&amp;(COUNTIF(Z42:AG65,"X")+COUNTIF(Z42:AG65,"1"))</f>
        <v>0/0</v>
      </c>
      <c r="AF66" s="241"/>
      <c r="AG66" s="234"/>
      <c r="AH66" s="237" t="str">
        <f>COUNTIF(AH42:AO65,"O")&amp;"/"&amp;(COUNTIF(AH42:AO65,"O")+COUNTIF(AH42:AO65,"2"))</f>
        <v>0/0</v>
      </c>
      <c r="AI66" s="238"/>
      <c r="AJ66" s="238"/>
      <c r="AK66" s="241" t="str">
        <f>COUNTIF(AH42:AO65,"T")&amp;"/"&amp;(COUNTIF(AH42:AO65,"T")+COUNTIF(AH42:AO65,"3"))</f>
        <v>0/0</v>
      </c>
      <c r="AL66" s="241"/>
      <c r="AM66" s="241" t="str">
        <f>COUNTIF(AH42:AO65,"X")&amp;"/"&amp;(COUNTIF(AH42:AO65,"X")+COUNTIF(AH42:AO65,"1"))</f>
        <v>0/0</v>
      </c>
      <c r="AN66" s="241"/>
      <c r="AO66" s="234"/>
      <c r="AP66" s="237" t="str">
        <f>COUNTIF(AP42:AT65,"O")&amp;"/"&amp;(COUNTIF(AP42:AT65,"O")+COUNTIF(AP42:AT65,"2"))</f>
        <v>0/0</v>
      </c>
      <c r="AQ66" s="238"/>
      <c r="AR66" s="238"/>
      <c r="AS66" s="241" t="str">
        <f>COUNTIF(AP42:AT65,"T")&amp;"/"&amp;(COUNTIF(AP42:AT65,"T")+COUNTIF(AP42:AT65,"3"))</f>
        <v>0/0</v>
      </c>
      <c r="AT66" s="241"/>
      <c r="AU66" s="243">
        <f aca="true" t="shared" si="1" ref="AU66:BR66">SUM(AU42:AU65)</f>
        <v>0</v>
      </c>
      <c r="AV66" s="226">
        <f t="shared" si="1"/>
        <v>0</v>
      </c>
      <c r="AW66" s="230">
        <f t="shared" si="1"/>
        <v>0</v>
      </c>
      <c r="AX66" s="226">
        <f t="shared" si="1"/>
        <v>0</v>
      </c>
      <c r="AY66" s="230">
        <f t="shared" si="1"/>
        <v>0</v>
      </c>
      <c r="AZ66" s="226">
        <f t="shared" si="1"/>
        <v>0</v>
      </c>
      <c r="BA66" s="230">
        <f t="shared" si="1"/>
        <v>0</v>
      </c>
      <c r="BB66" s="226">
        <f t="shared" si="1"/>
        <v>0</v>
      </c>
      <c r="BC66" s="228">
        <f t="shared" si="1"/>
        <v>0</v>
      </c>
      <c r="BD66" s="234">
        <f t="shared" si="1"/>
        <v>0</v>
      </c>
      <c r="BE66" s="228">
        <f t="shared" si="1"/>
        <v>0</v>
      </c>
      <c r="BF66" s="234">
        <f t="shared" si="1"/>
        <v>0</v>
      </c>
      <c r="BG66" s="228">
        <f t="shared" si="1"/>
        <v>0</v>
      </c>
      <c r="BH66" s="228">
        <f t="shared" si="1"/>
        <v>0</v>
      </c>
      <c r="BI66" s="228">
        <f t="shared" si="1"/>
        <v>0</v>
      </c>
      <c r="BJ66" s="224">
        <f t="shared" si="1"/>
        <v>0</v>
      </c>
      <c r="BK66" s="226">
        <f t="shared" si="1"/>
        <v>0</v>
      </c>
      <c r="BL66" s="224">
        <f t="shared" si="1"/>
        <v>0</v>
      </c>
      <c r="BM66" s="226">
        <f t="shared" si="1"/>
        <v>0</v>
      </c>
      <c r="BN66" s="224">
        <f t="shared" si="1"/>
        <v>0</v>
      </c>
      <c r="BO66" s="226">
        <f t="shared" si="1"/>
        <v>0</v>
      </c>
      <c r="BP66" s="228">
        <f t="shared" si="1"/>
        <v>0</v>
      </c>
      <c r="BQ66" s="230">
        <f t="shared" si="1"/>
        <v>0</v>
      </c>
      <c r="BR66" s="232">
        <f t="shared" si="1"/>
        <v>0</v>
      </c>
    </row>
    <row r="67" spans="1:70" ht="9" customHeight="1">
      <c r="A67" s="166"/>
      <c r="B67" s="137"/>
      <c r="C67" s="137"/>
      <c r="D67" s="168"/>
      <c r="E67" s="170"/>
      <c r="F67" s="137"/>
      <c r="G67" s="5"/>
      <c r="H67" s="182"/>
      <c r="I67" s="248"/>
      <c r="J67" s="239"/>
      <c r="K67" s="240"/>
      <c r="L67" s="240"/>
      <c r="M67" s="242"/>
      <c r="N67" s="242"/>
      <c r="O67" s="242"/>
      <c r="P67" s="242"/>
      <c r="Q67" s="235"/>
      <c r="R67" s="239"/>
      <c r="S67" s="240"/>
      <c r="T67" s="240"/>
      <c r="U67" s="242"/>
      <c r="V67" s="242"/>
      <c r="W67" s="242"/>
      <c r="X67" s="242"/>
      <c r="Y67" s="235"/>
      <c r="Z67" s="239"/>
      <c r="AA67" s="240"/>
      <c r="AB67" s="240"/>
      <c r="AC67" s="242"/>
      <c r="AD67" s="242"/>
      <c r="AE67" s="242"/>
      <c r="AF67" s="242"/>
      <c r="AG67" s="235"/>
      <c r="AH67" s="239"/>
      <c r="AI67" s="240"/>
      <c r="AJ67" s="240"/>
      <c r="AK67" s="242"/>
      <c r="AL67" s="242"/>
      <c r="AM67" s="242"/>
      <c r="AN67" s="242"/>
      <c r="AO67" s="235"/>
      <c r="AP67" s="239"/>
      <c r="AQ67" s="240"/>
      <c r="AR67" s="240"/>
      <c r="AS67" s="242"/>
      <c r="AT67" s="242"/>
      <c r="AU67" s="244"/>
      <c r="AV67" s="227"/>
      <c r="AW67" s="236"/>
      <c r="AX67" s="227"/>
      <c r="AY67" s="236"/>
      <c r="AZ67" s="227"/>
      <c r="BA67" s="236"/>
      <c r="BB67" s="227"/>
      <c r="BC67" s="229"/>
      <c r="BD67" s="235"/>
      <c r="BE67" s="229"/>
      <c r="BF67" s="235"/>
      <c r="BG67" s="229"/>
      <c r="BH67" s="229"/>
      <c r="BI67" s="229"/>
      <c r="BJ67" s="225"/>
      <c r="BK67" s="227"/>
      <c r="BL67" s="225"/>
      <c r="BM67" s="227"/>
      <c r="BN67" s="225"/>
      <c r="BO67" s="227"/>
      <c r="BP67" s="229"/>
      <c r="BQ67" s="231"/>
      <c r="BR67" s="233"/>
    </row>
    <row r="68" spans="1:70" ht="9" customHeight="1">
      <c r="A68" s="165">
        <v>6</v>
      </c>
      <c r="B68" s="136"/>
      <c r="C68" s="136"/>
      <c r="D68" s="167"/>
      <c r="E68" s="169"/>
      <c r="F68" s="136">
        <f>F66+B68+C68+D68</f>
        <v>0</v>
      </c>
      <c r="G68" s="5"/>
      <c r="H68" s="222"/>
      <c r="I68" s="223"/>
      <c r="J68" s="124"/>
      <c r="K68" s="125"/>
      <c r="L68" s="125"/>
      <c r="M68" s="125"/>
      <c r="N68" s="125"/>
      <c r="O68" s="125"/>
      <c r="P68" s="125"/>
      <c r="Q68" s="126"/>
      <c r="R68" s="124"/>
      <c r="S68" s="125"/>
      <c r="T68" s="125"/>
      <c r="U68" s="125"/>
      <c r="V68" s="125"/>
      <c r="W68" s="125"/>
      <c r="X68" s="125"/>
      <c r="Y68" s="126"/>
      <c r="Z68" s="124"/>
      <c r="AA68" s="125"/>
      <c r="AB68" s="125"/>
      <c r="AC68" s="125"/>
      <c r="AD68" s="125"/>
      <c r="AE68" s="125"/>
      <c r="AF68" s="125"/>
      <c r="AG68" s="126"/>
      <c r="AH68" s="124"/>
      <c r="AI68" s="125"/>
      <c r="AJ68" s="125"/>
      <c r="AK68" s="125"/>
      <c r="AL68" s="125"/>
      <c r="AM68" s="125"/>
      <c r="AN68" s="125"/>
      <c r="AO68" s="126"/>
      <c r="AP68" s="125"/>
      <c r="AQ68" s="125"/>
      <c r="AR68" s="125"/>
      <c r="AS68" s="125"/>
      <c r="AT68" s="125"/>
      <c r="AU68" s="220"/>
      <c r="AV68" s="221"/>
      <c r="AW68" s="220"/>
      <c r="AX68" s="221"/>
      <c r="AY68" s="220"/>
      <c r="AZ68" s="221"/>
      <c r="BA68" s="220"/>
      <c r="BB68" s="221"/>
      <c r="BC68" s="216"/>
      <c r="BD68" s="217"/>
      <c r="BE68" s="216"/>
      <c r="BF68" s="217"/>
      <c r="BG68" s="216"/>
      <c r="BH68" s="217"/>
      <c r="BI68" s="207" t="s">
        <v>24</v>
      </c>
      <c r="BJ68" s="208"/>
      <c r="BK68" s="218"/>
      <c r="BL68" s="218"/>
      <c r="BM68" s="211"/>
      <c r="BN68" s="207" t="s">
        <v>25</v>
      </c>
      <c r="BO68" s="208"/>
      <c r="BP68" s="211">
        <f>BK70-BK66-(BO66/2)+(AV66+AX66+AZ66+BB66)</f>
        <v>0</v>
      </c>
      <c r="BQ68" s="207" t="s">
        <v>129</v>
      </c>
      <c r="BR68" s="141">
        <f>((BK29-BJ29)+(BO29-BN29)-(AU66+AW66+AY66+BA66))-(AV29+AX29+AZ29+BB29)</f>
        <v>0</v>
      </c>
    </row>
    <row r="69" spans="1:70" ht="9" customHeight="1">
      <c r="A69" s="166"/>
      <c r="B69" s="137"/>
      <c r="C69" s="137"/>
      <c r="D69" s="168"/>
      <c r="E69" s="170"/>
      <c r="F69" s="137"/>
      <c r="G69" s="5"/>
      <c r="H69" s="214"/>
      <c r="I69" s="215"/>
      <c r="J69" s="59"/>
      <c r="K69" s="60"/>
      <c r="L69" s="60"/>
      <c r="M69" s="60"/>
      <c r="N69" s="60"/>
      <c r="O69" s="60"/>
      <c r="P69" s="60"/>
      <c r="Q69" s="61"/>
      <c r="R69" s="59"/>
      <c r="S69" s="60"/>
      <c r="T69" s="60"/>
      <c r="U69" s="60"/>
      <c r="V69" s="60"/>
      <c r="W69" s="60"/>
      <c r="X69" s="60"/>
      <c r="Y69" s="61"/>
      <c r="Z69" s="59"/>
      <c r="AA69" s="60"/>
      <c r="AB69" s="60"/>
      <c r="AC69" s="60"/>
      <c r="AD69" s="60"/>
      <c r="AE69" s="60"/>
      <c r="AF69" s="60"/>
      <c r="AG69" s="61"/>
      <c r="AH69" s="59"/>
      <c r="AI69" s="60"/>
      <c r="AJ69" s="60"/>
      <c r="AK69" s="60"/>
      <c r="AL69" s="60"/>
      <c r="AM69" s="60"/>
      <c r="AN69" s="60"/>
      <c r="AO69" s="61"/>
      <c r="AP69" s="62"/>
      <c r="AQ69" s="63"/>
      <c r="AR69" s="63"/>
      <c r="AS69" s="63"/>
      <c r="AT69" s="64"/>
      <c r="AU69" s="204"/>
      <c r="AV69" s="206"/>
      <c r="AW69" s="204"/>
      <c r="AX69" s="206"/>
      <c r="AY69" s="204"/>
      <c r="AZ69" s="206"/>
      <c r="BA69" s="204"/>
      <c r="BB69" s="206"/>
      <c r="BC69" s="195"/>
      <c r="BD69" s="196"/>
      <c r="BE69" s="195"/>
      <c r="BF69" s="196"/>
      <c r="BG69" s="195"/>
      <c r="BH69" s="196"/>
      <c r="BI69" s="209"/>
      <c r="BJ69" s="210"/>
      <c r="BK69" s="219"/>
      <c r="BL69" s="219"/>
      <c r="BM69" s="212"/>
      <c r="BN69" s="209"/>
      <c r="BO69" s="210"/>
      <c r="BP69" s="212"/>
      <c r="BQ69" s="209"/>
      <c r="BR69" s="213"/>
    </row>
    <row r="70" spans="1:70" ht="9" customHeight="1">
      <c r="A70" s="165">
        <v>9</v>
      </c>
      <c r="B70" s="136"/>
      <c r="C70" s="136"/>
      <c r="D70" s="167"/>
      <c r="E70" s="169"/>
      <c r="F70" s="136">
        <f>F68+B70+C70+D70</f>
        <v>0</v>
      </c>
      <c r="G70" s="5"/>
      <c r="H70" s="200"/>
      <c r="I70" s="201"/>
      <c r="J70" s="127"/>
      <c r="K70" s="128"/>
      <c r="L70" s="128"/>
      <c r="M70" s="128"/>
      <c r="N70" s="128"/>
      <c r="O70" s="128"/>
      <c r="P70" s="128"/>
      <c r="Q70" s="129"/>
      <c r="R70" s="127"/>
      <c r="S70" s="128"/>
      <c r="T70" s="128"/>
      <c r="U70" s="128"/>
      <c r="V70" s="128"/>
      <c r="W70" s="128"/>
      <c r="X70" s="128"/>
      <c r="Y70" s="129"/>
      <c r="Z70" s="127"/>
      <c r="AA70" s="128"/>
      <c r="AB70" s="128"/>
      <c r="AC70" s="128"/>
      <c r="AD70" s="128"/>
      <c r="AE70" s="128"/>
      <c r="AF70" s="128"/>
      <c r="AG70" s="129"/>
      <c r="AH70" s="127"/>
      <c r="AI70" s="128"/>
      <c r="AJ70" s="128"/>
      <c r="AK70" s="128"/>
      <c r="AL70" s="128"/>
      <c r="AM70" s="128"/>
      <c r="AN70" s="128"/>
      <c r="AO70" s="129"/>
      <c r="AP70" s="128"/>
      <c r="AQ70" s="128"/>
      <c r="AR70" s="128"/>
      <c r="AS70" s="128"/>
      <c r="AT70" s="128"/>
      <c r="AU70" s="193"/>
      <c r="AV70" s="205"/>
      <c r="AW70" s="193"/>
      <c r="AX70" s="205"/>
      <c r="AY70" s="193"/>
      <c r="AZ70" s="205"/>
      <c r="BA70" s="193"/>
      <c r="BB70" s="205"/>
      <c r="BC70" s="190"/>
      <c r="BD70" s="179"/>
      <c r="BE70" s="190"/>
      <c r="BF70" s="179"/>
      <c r="BG70" s="190"/>
      <c r="BH70" s="179"/>
      <c r="BI70" s="207" t="s">
        <v>58</v>
      </c>
      <c r="BJ70" s="208"/>
      <c r="BK70" s="218">
        <f>(BK68+BK31+BK29+BK66)/2</f>
        <v>0</v>
      </c>
      <c r="BL70" s="218"/>
      <c r="BM70" s="211"/>
      <c r="BN70" s="50"/>
      <c r="BO70" s="51"/>
      <c r="BP70" s="52"/>
      <c r="BQ70" s="341" t="s">
        <v>130</v>
      </c>
      <c r="BR70" s="141">
        <f>BP66+BR68</f>
        <v>0</v>
      </c>
    </row>
    <row r="71" spans="1:70" ht="9" customHeight="1">
      <c r="A71" s="166"/>
      <c r="B71" s="137"/>
      <c r="C71" s="137"/>
      <c r="D71" s="168"/>
      <c r="E71" s="170"/>
      <c r="F71" s="137"/>
      <c r="G71" s="5"/>
      <c r="H71" s="214"/>
      <c r="I71" s="215"/>
      <c r="J71" s="59"/>
      <c r="K71" s="60"/>
      <c r="L71" s="60"/>
      <c r="M71" s="60"/>
      <c r="N71" s="60"/>
      <c r="O71" s="60"/>
      <c r="P71" s="60"/>
      <c r="Q71" s="61"/>
      <c r="R71" s="59"/>
      <c r="S71" s="60"/>
      <c r="T71" s="60"/>
      <c r="U71" s="60"/>
      <c r="V71" s="60"/>
      <c r="W71" s="60"/>
      <c r="X71" s="60"/>
      <c r="Y71" s="61"/>
      <c r="Z71" s="59"/>
      <c r="AA71" s="60"/>
      <c r="AB71" s="60"/>
      <c r="AC71" s="60"/>
      <c r="AD71" s="60"/>
      <c r="AE71" s="60"/>
      <c r="AF71" s="60"/>
      <c r="AG71" s="61"/>
      <c r="AH71" s="59"/>
      <c r="AI71" s="60"/>
      <c r="AJ71" s="60"/>
      <c r="AK71" s="60"/>
      <c r="AL71" s="60"/>
      <c r="AM71" s="60"/>
      <c r="AN71" s="60"/>
      <c r="AO71" s="61"/>
      <c r="AP71" s="62"/>
      <c r="AQ71" s="63"/>
      <c r="AR71" s="63"/>
      <c r="AS71" s="63"/>
      <c r="AT71" s="64"/>
      <c r="AU71" s="204"/>
      <c r="AV71" s="206"/>
      <c r="AW71" s="204"/>
      <c r="AX71" s="206"/>
      <c r="AY71" s="204"/>
      <c r="AZ71" s="206"/>
      <c r="BA71" s="204"/>
      <c r="BB71" s="206"/>
      <c r="BC71" s="195"/>
      <c r="BD71" s="196"/>
      <c r="BE71" s="195"/>
      <c r="BF71" s="196"/>
      <c r="BG71" s="195"/>
      <c r="BH71" s="196"/>
      <c r="BI71" s="209"/>
      <c r="BJ71" s="210"/>
      <c r="BK71" s="219"/>
      <c r="BL71" s="219"/>
      <c r="BM71" s="212"/>
      <c r="BN71" s="30"/>
      <c r="BO71" s="31"/>
      <c r="BP71" s="32"/>
      <c r="BQ71" s="342"/>
      <c r="BR71" s="143"/>
    </row>
    <row r="72" spans="1:70" ht="9" customHeight="1">
      <c r="A72" s="197" t="s">
        <v>3</v>
      </c>
      <c r="B72" s="135"/>
      <c r="C72" s="135"/>
      <c r="D72" s="199"/>
      <c r="E72" s="135"/>
      <c r="F72" s="135">
        <f>F70+B72+C72+D72</f>
        <v>0</v>
      </c>
      <c r="G72" s="5"/>
      <c r="H72" s="200"/>
      <c r="I72" s="201"/>
      <c r="J72" s="127"/>
      <c r="K72" s="128"/>
      <c r="L72" s="128"/>
      <c r="M72" s="128"/>
      <c r="N72" s="128"/>
      <c r="O72" s="128"/>
      <c r="P72" s="128"/>
      <c r="Q72" s="129"/>
      <c r="R72" s="127"/>
      <c r="S72" s="128"/>
      <c r="T72" s="128"/>
      <c r="U72" s="128"/>
      <c r="V72" s="128"/>
      <c r="W72" s="128"/>
      <c r="X72" s="128"/>
      <c r="Y72" s="129"/>
      <c r="Z72" s="127"/>
      <c r="AA72" s="128"/>
      <c r="AB72" s="128"/>
      <c r="AC72" s="128"/>
      <c r="AD72" s="128"/>
      <c r="AE72" s="128"/>
      <c r="AF72" s="128"/>
      <c r="AG72" s="129"/>
      <c r="AH72" s="127"/>
      <c r="AI72" s="128"/>
      <c r="AJ72" s="128"/>
      <c r="AK72" s="128"/>
      <c r="AL72" s="128"/>
      <c r="AM72" s="128"/>
      <c r="AN72" s="128"/>
      <c r="AO72" s="129"/>
      <c r="AP72" s="128"/>
      <c r="AQ72" s="128"/>
      <c r="AR72" s="128"/>
      <c r="AS72" s="128"/>
      <c r="AT72" s="128"/>
      <c r="AU72" s="193"/>
      <c r="AV72" s="179"/>
      <c r="AW72" s="193"/>
      <c r="AX72" s="179"/>
      <c r="AY72" s="193"/>
      <c r="AZ72" s="179"/>
      <c r="BA72" s="193"/>
      <c r="BB72" s="179"/>
      <c r="BC72" s="190"/>
      <c r="BD72" s="179"/>
      <c r="BE72" s="190"/>
      <c r="BF72" s="179"/>
      <c r="BG72" s="190"/>
      <c r="BH72" s="179"/>
      <c r="BI72" s="181" t="s">
        <v>87</v>
      </c>
      <c r="BJ72" s="140"/>
      <c r="BK72" s="140"/>
      <c r="BL72" s="141"/>
      <c r="BM72" s="181" t="s">
        <v>88</v>
      </c>
      <c r="BN72" s="183"/>
      <c r="BO72" s="139"/>
      <c r="BP72" s="141"/>
      <c r="BQ72" s="181" t="s">
        <v>16</v>
      </c>
      <c r="BR72" s="141">
        <f>BJ72+BO72+BL74</f>
        <v>0</v>
      </c>
    </row>
    <row r="73" spans="1:70" ht="9" customHeight="1">
      <c r="A73" s="198"/>
      <c r="B73" s="138"/>
      <c r="C73" s="138"/>
      <c r="D73" s="134"/>
      <c r="E73" s="134"/>
      <c r="F73" s="138"/>
      <c r="G73" s="5"/>
      <c r="H73" s="202"/>
      <c r="I73" s="203"/>
      <c r="J73" s="130"/>
      <c r="K73" s="131"/>
      <c r="L73" s="131"/>
      <c r="M73" s="131"/>
      <c r="N73" s="131"/>
      <c r="O73" s="131"/>
      <c r="P73" s="131"/>
      <c r="Q73" s="132"/>
      <c r="R73" s="130"/>
      <c r="S73" s="131"/>
      <c r="T73" s="131"/>
      <c r="U73" s="131"/>
      <c r="V73" s="131"/>
      <c r="W73" s="131"/>
      <c r="X73" s="131"/>
      <c r="Y73" s="132"/>
      <c r="Z73" s="130"/>
      <c r="AA73" s="131"/>
      <c r="AB73" s="131"/>
      <c r="AC73" s="131"/>
      <c r="AD73" s="131"/>
      <c r="AE73" s="131"/>
      <c r="AF73" s="131"/>
      <c r="AG73" s="132"/>
      <c r="AH73" s="130"/>
      <c r="AI73" s="131"/>
      <c r="AJ73" s="131"/>
      <c r="AK73" s="131"/>
      <c r="AL73" s="131"/>
      <c r="AM73" s="131"/>
      <c r="AN73" s="131"/>
      <c r="AO73" s="132"/>
      <c r="AP73" s="131"/>
      <c r="AQ73" s="131"/>
      <c r="AR73" s="131"/>
      <c r="AS73" s="131"/>
      <c r="AT73" s="131"/>
      <c r="AU73" s="194"/>
      <c r="AV73" s="189"/>
      <c r="AW73" s="194"/>
      <c r="AX73" s="189"/>
      <c r="AY73" s="194"/>
      <c r="AZ73" s="189"/>
      <c r="BA73" s="194"/>
      <c r="BB73" s="189"/>
      <c r="BC73" s="191"/>
      <c r="BD73" s="189"/>
      <c r="BE73" s="191"/>
      <c r="BF73" s="189"/>
      <c r="BG73" s="192"/>
      <c r="BH73" s="180"/>
      <c r="BI73" s="182"/>
      <c r="BJ73" s="142"/>
      <c r="BK73" s="142"/>
      <c r="BL73" s="143"/>
      <c r="BM73" s="182"/>
      <c r="BN73" s="184"/>
      <c r="BO73" s="142"/>
      <c r="BP73" s="143"/>
      <c r="BQ73" s="182"/>
      <c r="BR73" s="143"/>
    </row>
    <row r="74" spans="1:70" ht="9" customHeight="1">
      <c r="A74" s="165" t="s">
        <v>12</v>
      </c>
      <c r="B74" s="136"/>
      <c r="C74" s="136"/>
      <c r="D74" s="167"/>
      <c r="E74" s="169"/>
      <c r="F74" s="136">
        <f>SUM(F72+E74)</f>
        <v>0</v>
      </c>
      <c r="G74" s="5"/>
      <c r="H74" s="171" t="s">
        <v>27</v>
      </c>
      <c r="I74" s="16"/>
      <c r="J74" s="173"/>
      <c r="K74" s="174"/>
      <c r="L74" s="174"/>
      <c r="M74" s="174"/>
      <c r="N74" s="174"/>
      <c r="O74" s="174"/>
      <c r="P74" s="174"/>
      <c r="Q74" s="175"/>
      <c r="R74" s="173"/>
      <c r="S74" s="174"/>
      <c r="T74" s="174"/>
      <c r="U74" s="174"/>
      <c r="V74" s="174"/>
      <c r="W74" s="174"/>
      <c r="X74" s="174"/>
      <c r="Y74" s="175"/>
      <c r="Z74" s="161"/>
      <c r="AA74" s="150"/>
      <c r="AB74" s="150"/>
      <c r="AC74" s="150"/>
      <c r="AD74" s="150"/>
      <c r="AE74" s="150"/>
      <c r="AF74" s="150"/>
      <c r="AG74" s="162"/>
      <c r="AH74" s="161"/>
      <c r="AI74" s="150"/>
      <c r="AJ74" s="150"/>
      <c r="AK74" s="150"/>
      <c r="AL74" s="150"/>
      <c r="AM74" s="150"/>
      <c r="AN74" s="150"/>
      <c r="AO74" s="162"/>
      <c r="AP74" s="161"/>
      <c r="AQ74" s="150"/>
      <c r="AR74" s="150"/>
      <c r="AS74" s="150"/>
      <c r="AT74" s="150"/>
      <c r="AU74" s="161"/>
      <c r="AV74" s="150"/>
      <c r="AW74" s="150"/>
      <c r="AX74" s="150"/>
      <c r="AY74" s="150"/>
      <c r="AZ74" s="150"/>
      <c r="BA74" s="185"/>
      <c r="BB74" s="186"/>
      <c r="BC74" s="161"/>
      <c r="BD74" s="150"/>
      <c r="BE74" s="150"/>
      <c r="BF74" s="162"/>
      <c r="BG74" s="150"/>
      <c r="BH74" s="155"/>
      <c r="BI74" s="157" t="s">
        <v>63</v>
      </c>
      <c r="BJ74" s="158"/>
      <c r="BK74" s="158"/>
      <c r="BL74" s="139"/>
      <c r="BM74" s="140"/>
      <c r="BN74" s="141"/>
      <c r="BO74" s="343" t="s">
        <v>131</v>
      </c>
      <c r="BP74" s="344"/>
      <c r="BQ74" s="344"/>
      <c r="BR74" s="122">
        <f>(BK29-BJ29)+(BO29-BN29)+(BK66-BJ66)+(BO66-BN66)</f>
        <v>0</v>
      </c>
    </row>
    <row r="75" spans="1:70" ht="9" customHeight="1">
      <c r="A75" s="166"/>
      <c r="B75" s="137"/>
      <c r="C75" s="137"/>
      <c r="D75" s="168"/>
      <c r="E75" s="170"/>
      <c r="F75" s="137"/>
      <c r="G75" s="5"/>
      <c r="H75" s="172"/>
      <c r="I75" s="17"/>
      <c r="J75" s="176"/>
      <c r="K75" s="177"/>
      <c r="L75" s="177"/>
      <c r="M75" s="177"/>
      <c r="N75" s="177"/>
      <c r="O75" s="177"/>
      <c r="P75" s="177"/>
      <c r="Q75" s="178"/>
      <c r="R75" s="176"/>
      <c r="S75" s="177"/>
      <c r="T75" s="177"/>
      <c r="U75" s="177"/>
      <c r="V75" s="177"/>
      <c r="W75" s="177"/>
      <c r="X75" s="177"/>
      <c r="Y75" s="178"/>
      <c r="Z75" s="163"/>
      <c r="AA75" s="151"/>
      <c r="AB75" s="151"/>
      <c r="AC75" s="151"/>
      <c r="AD75" s="151"/>
      <c r="AE75" s="151"/>
      <c r="AF75" s="151"/>
      <c r="AG75" s="164"/>
      <c r="AH75" s="163"/>
      <c r="AI75" s="151"/>
      <c r="AJ75" s="151"/>
      <c r="AK75" s="151"/>
      <c r="AL75" s="151"/>
      <c r="AM75" s="151"/>
      <c r="AN75" s="151"/>
      <c r="AO75" s="164"/>
      <c r="AP75" s="163"/>
      <c r="AQ75" s="151"/>
      <c r="AR75" s="151"/>
      <c r="AS75" s="151"/>
      <c r="AT75" s="151"/>
      <c r="AU75" s="163"/>
      <c r="AV75" s="151"/>
      <c r="AW75" s="151"/>
      <c r="AX75" s="151"/>
      <c r="AY75" s="151"/>
      <c r="AZ75" s="151"/>
      <c r="BA75" s="187"/>
      <c r="BB75" s="188"/>
      <c r="BC75" s="163"/>
      <c r="BD75" s="151"/>
      <c r="BE75" s="151"/>
      <c r="BF75" s="164"/>
      <c r="BG75" s="151"/>
      <c r="BH75" s="156"/>
      <c r="BI75" s="159"/>
      <c r="BJ75" s="160"/>
      <c r="BK75" s="160"/>
      <c r="BL75" s="142"/>
      <c r="BM75" s="142"/>
      <c r="BN75" s="143"/>
      <c r="BO75" s="345" t="s">
        <v>44</v>
      </c>
      <c r="BP75" s="346"/>
      <c r="BQ75" s="346"/>
      <c r="BR75" s="123">
        <f>BR33+BR70</f>
        <v>0</v>
      </c>
    </row>
    <row r="76" spans="1:70" ht="9" customHeight="1">
      <c r="A76" s="14"/>
      <c r="B76" s="5"/>
      <c r="C76" s="5"/>
      <c r="D76" s="5"/>
      <c r="E76" s="15"/>
      <c r="F76" s="15"/>
      <c r="G76" s="5"/>
      <c r="H76" s="34"/>
      <c r="I76" s="34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33"/>
      <c r="BJ76" s="33"/>
      <c r="BK76" s="33"/>
      <c r="BL76" s="33"/>
      <c r="BM76" s="33"/>
      <c r="BN76" s="33"/>
      <c r="BO76" s="33"/>
      <c r="BP76" s="33"/>
      <c r="BQ76" s="33"/>
      <c r="BR76" s="33"/>
    </row>
    <row r="77" spans="4:70" ht="12.75">
      <c r="D77" s="47"/>
      <c r="H77" s="316"/>
      <c r="I77" s="317"/>
      <c r="J77" s="147" t="s">
        <v>49</v>
      </c>
      <c r="K77" s="148"/>
      <c r="L77" s="148"/>
      <c r="M77" s="148"/>
      <c r="N77" s="148"/>
      <c r="O77" s="148"/>
      <c r="P77" s="148"/>
      <c r="Q77" s="149"/>
      <c r="R77" s="147" t="s">
        <v>50</v>
      </c>
      <c r="S77" s="148"/>
      <c r="T77" s="148"/>
      <c r="U77" s="148"/>
      <c r="V77" s="148"/>
      <c r="W77" s="148"/>
      <c r="X77" s="148"/>
      <c r="Y77" s="149"/>
      <c r="Z77" s="147" t="s">
        <v>51</v>
      </c>
      <c r="AA77" s="148"/>
      <c r="AB77" s="148"/>
      <c r="AC77" s="148"/>
      <c r="AD77" s="148"/>
      <c r="AE77" s="148"/>
      <c r="AF77" s="148"/>
      <c r="AG77" s="149"/>
      <c r="AH77" s="147" t="s">
        <v>52</v>
      </c>
      <c r="AI77" s="148"/>
      <c r="AJ77" s="148"/>
      <c r="AK77" s="148"/>
      <c r="AL77" s="148"/>
      <c r="AM77" s="148"/>
      <c r="AN77" s="148"/>
      <c r="AO77" s="149"/>
      <c r="AP77" s="147" t="s">
        <v>12</v>
      </c>
      <c r="AQ77" s="148"/>
      <c r="AR77" s="148"/>
      <c r="AS77" s="148"/>
      <c r="AT77" s="149"/>
      <c r="AU77" s="147" t="s">
        <v>48</v>
      </c>
      <c r="AV77" s="148"/>
      <c r="AW77" s="295"/>
      <c r="AX77" s="4"/>
      <c r="BI77" s="48"/>
      <c r="BJ77" s="8"/>
      <c r="BK77" s="8"/>
      <c r="BN77" s="2"/>
      <c r="BO77" s="2"/>
      <c r="BP77" s="2"/>
      <c r="BQ77" s="2"/>
      <c r="BR77" s="3"/>
    </row>
    <row r="78" spans="7:70" ht="12.75">
      <c r="G78" s="48" t="s">
        <v>55</v>
      </c>
      <c r="H78" s="312"/>
      <c r="I78" s="313"/>
      <c r="J78" s="144">
        <f>COUNTIF(J5:Q28,"O")*2+COUNTIF(J5:Q28,"T")*3+COUNTIF(J5:Q28,"X")*1</f>
        <v>0</v>
      </c>
      <c r="K78" s="145"/>
      <c r="L78" s="145"/>
      <c r="M78" s="145"/>
      <c r="N78" s="145"/>
      <c r="O78" s="145"/>
      <c r="P78" s="145"/>
      <c r="Q78" s="146"/>
      <c r="R78" s="144">
        <f>COUNTIF(R5:Y28,"O")*2+COUNTIF(R5:Y28,"T")*3+COUNTIF(R5:Y28,"X")*1</f>
        <v>0</v>
      </c>
      <c r="S78" s="145"/>
      <c r="T78" s="145"/>
      <c r="U78" s="145"/>
      <c r="V78" s="145"/>
      <c r="W78" s="145"/>
      <c r="X78" s="145"/>
      <c r="Y78" s="146"/>
      <c r="Z78" s="144">
        <f>COUNTIF(Z5:AG28,"O")*2+COUNTIF(Z5:AG28,"T")*3+COUNTIF(Z5:AG28,"X")*1</f>
        <v>0</v>
      </c>
      <c r="AA78" s="145"/>
      <c r="AB78" s="145"/>
      <c r="AC78" s="145"/>
      <c r="AD78" s="145"/>
      <c r="AE78" s="145"/>
      <c r="AF78" s="145"/>
      <c r="AG78" s="146"/>
      <c r="AH78" s="144">
        <f>COUNTIF(AH5:AO28,"O")*2+COUNTIF(AH5:AO28,"T")*3+COUNTIF(AH5:AO28,"X")*1</f>
        <v>0</v>
      </c>
      <c r="AI78" s="145"/>
      <c r="AJ78" s="145"/>
      <c r="AK78" s="145"/>
      <c r="AL78" s="145"/>
      <c r="AM78" s="145"/>
      <c r="AN78" s="145"/>
      <c r="AO78" s="146"/>
      <c r="AP78" s="152"/>
      <c r="AQ78" s="153"/>
      <c r="AR78" s="154"/>
      <c r="AS78" s="153"/>
      <c r="AT78" s="154"/>
      <c r="AU78" s="327">
        <f>SUM(J78,R78,Z78,AH78,AP78,AS78)</f>
        <v>0</v>
      </c>
      <c r="AV78" s="328"/>
      <c r="AW78" s="329"/>
      <c r="AX78" s="5"/>
      <c r="BJ78" s="7"/>
      <c r="BK78" s="7"/>
      <c r="BR78" s="49" t="s">
        <v>56</v>
      </c>
    </row>
    <row r="79" spans="7:70" ht="12.75">
      <c r="G79" s="48" t="s">
        <v>14</v>
      </c>
      <c r="H79" s="314"/>
      <c r="I79" s="315"/>
      <c r="J79" s="296">
        <f>COUNTIF(J42:Q65,"O")*2+COUNTIF(J42:Q65,"T")*3+COUNTIF(J42:Q65,"X")*1</f>
        <v>0</v>
      </c>
      <c r="K79" s="297"/>
      <c r="L79" s="297"/>
      <c r="M79" s="297"/>
      <c r="N79" s="297"/>
      <c r="O79" s="297"/>
      <c r="P79" s="297"/>
      <c r="Q79" s="298"/>
      <c r="R79" s="296">
        <f>COUNTIF(R42:Y65,"O")*2+COUNTIF(R42:Y65,"T")*3+COUNTIF(R42:Y65,"X")*1</f>
        <v>0</v>
      </c>
      <c r="S79" s="297"/>
      <c r="T79" s="297"/>
      <c r="U79" s="297"/>
      <c r="V79" s="297"/>
      <c r="W79" s="297"/>
      <c r="X79" s="297"/>
      <c r="Y79" s="298"/>
      <c r="Z79" s="296">
        <f>COUNTIF(Z42:AG65,"O")*2+COUNTIF(Z42:AG65,"T")*3+COUNTIF(Z42:AG65,"X")*1</f>
        <v>0</v>
      </c>
      <c r="AA79" s="297"/>
      <c r="AB79" s="297"/>
      <c r="AC79" s="297"/>
      <c r="AD79" s="297"/>
      <c r="AE79" s="297"/>
      <c r="AF79" s="297"/>
      <c r="AG79" s="298"/>
      <c r="AH79" s="296">
        <f>COUNTIF(AH42:AO65,"O")*2+COUNTIF(AH42:AO65,"T")*3+COUNTIF(AH42:AO65,"X")*1</f>
        <v>0</v>
      </c>
      <c r="AI79" s="297"/>
      <c r="AJ79" s="297"/>
      <c r="AK79" s="297"/>
      <c r="AL79" s="297"/>
      <c r="AM79" s="297"/>
      <c r="AN79" s="297"/>
      <c r="AO79" s="298"/>
      <c r="AP79" s="333"/>
      <c r="AQ79" s="325"/>
      <c r="AR79" s="326"/>
      <c r="AS79" s="325"/>
      <c r="AT79" s="326"/>
      <c r="AU79" s="330">
        <f>SUM(J79,R79,Z79,AH79,AP79,AS79)</f>
        <v>0</v>
      </c>
      <c r="AV79" s="331"/>
      <c r="AW79" s="332"/>
      <c r="AX79" s="5"/>
      <c r="BR79" s="49" t="s">
        <v>57</v>
      </c>
    </row>
  </sheetData>
  <sheetProtection/>
  <mergeCells count="1137">
    <mergeCell ref="BQ33:BQ34"/>
    <mergeCell ref="BR33:BR34"/>
    <mergeCell ref="BQ70:BQ71"/>
    <mergeCell ref="BR70:BR71"/>
    <mergeCell ref="BO74:BQ74"/>
    <mergeCell ref="BO75:BQ75"/>
    <mergeCell ref="BO35:BP36"/>
    <mergeCell ref="BO42:BO43"/>
    <mergeCell ref="BP42:BP43"/>
    <mergeCell ref="BQ42:BQ43"/>
    <mergeCell ref="BI37:BK38"/>
    <mergeCell ref="BL37:BN38"/>
    <mergeCell ref="R37:Y38"/>
    <mergeCell ref="Z37:AG38"/>
    <mergeCell ref="AU37:AV38"/>
    <mergeCell ref="AW37:AX38"/>
    <mergeCell ref="AY37:AZ38"/>
    <mergeCell ref="BA37:BB38"/>
    <mergeCell ref="BC37:BC38"/>
    <mergeCell ref="BD37:BD38"/>
    <mergeCell ref="D3:E3"/>
    <mergeCell ref="BI33:BJ34"/>
    <mergeCell ref="BK33:BM34"/>
    <mergeCell ref="E5:E6"/>
    <mergeCell ref="AZ5:AZ6"/>
    <mergeCell ref="BG3:BG4"/>
    <mergeCell ref="BH3:BH4"/>
    <mergeCell ref="AW31:AW32"/>
    <mergeCell ref="AX31:AX32"/>
    <mergeCell ref="D9:D10"/>
    <mergeCell ref="BI70:BJ71"/>
    <mergeCell ref="BK70:BM71"/>
    <mergeCell ref="BM35:BN36"/>
    <mergeCell ref="BJ41:BK41"/>
    <mergeCell ref="BL41:BM41"/>
    <mergeCell ref="BN41:BO41"/>
    <mergeCell ref="BL42:BL43"/>
    <mergeCell ref="BM42:BM43"/>
    <mergeCell ref="BI35:BI36"/>
    <mergeCell ref="BO38:BR38"/>
    <mergeCell ref="AH37:AO38"/>
    <mergeCell ref="AP37:AT38"/>
    <mergeCell ref="AK29:AL30"/>
    <mergeCell ref="H31:I32"/>
    <mergeCell ref="H33:I34"/>
    <mergeCell ref="AM29:AO30"/>
    <mergeCell ref="H37:H38"/>
    <mergeCell ref="J37:Q38"/>
    <mergeCell ref="H29:I30"/>
    <mergeCell ref="J29:L30"/>
    <mergeCell ref="E9:E10"/>
    <mergeCell ref="B7:B8"/>
    <mergeCell ref="C7:C8"/>
    <mergeCell ref="D7:D8"/>
    <mergeCell ref="E7:E8"/>
    <mergeCell ref="A5:A6"/>
    <mergeCell ref="A7:A8"/>
    <mergeCell ref="A9:A10"/>
    <mergeCell ref="D5:D6"/>
    <mergeCell ref="A11:A12"/>
    <mergeCell ref="B5:B6"/>
    <mergeCell ref="C5:C6"/>
    <mergeCell ref="B9:B10"/>
    <mergeCell ref="C9:C10"/>
    <mergeCell ref="B11:B12"/>
    <mergeCell ref="C11:C12"/>
    <mergeCell ref="B4:C4"/>
    <mergeCell ref="BQ35:BQ36"/>
    <mergeCell ref="BR35:BR36"/>
    <mergeCell ref="AU5:AU6"/>
    <mergeCell ref="Z79:AG79"/>
    <mergeCell ref="AH79:AO79"/>
    <mergeCell ref="AU78:AW78"/>
    <mergeCell ref="AU79:AW79"/>
    <mergeCell ref="AS78:AT78"/>
    <mergeCell ref="AP79:AR79"/>
    <mergeCell ref="AS79:AT79"/>
    <mergeCell ref="I5:I6"/>
    <mergeCell ref="H5:H6"/>
    <mergeCell ref="BI3:BR3"/>
    <mergeCell ref="AU3:BB3"/>
    <mergeCell ref="BC3:BF3"/>
    <mergeCell ref="J3:AT3"/>
    <mergeCell ref="AV5:AV6"/>
    <mergeCell ref="AW5:AW6"/>
    <mergeCell ref="AX5:AX6"/>
    <mergeCell ref="AY5:AY6"/>
    <mergeCell ref="AU4:AV4"/>
    <mergeCell ref="AW4:AX4"/>
    <mergeCell ref="AY4:AZ4"/>
    <mergeCell ref="BA4:BB4"/>
    <mergeCell ref="J4:Q4"/>
    <mergeCell ref="R4:Y4"/>
    <mergeCell ref="Z4:AG4"/>
    <mergeCell ref="AH4:AO4"/>
    <mergeCell ref="BB5:BB6"/>
    <mergeCell ref="M29:N30"/>
    <mergeCell ref="O29:Q30"/>
    <mergeCell ref="H27:H28"/>
    <mergeCell ref="H15:H16"/>
    <mergeCell ref="H35:I36"/>
    <mergeCell ref="BA5:BA6"/>
    <mergeCell ref="AU7:AU8"/>
    <mergeCell ref="AV9:AV10"/>
    <mergeCell ref="AW9:AW10"/>
    <mergeCell ref="AX9:AX10"/>
    <mergeCell ref="BB7:BB8"/>
    <mergeCell ref="AV7:AV8"/>
    <mergeCell ref="AW7:AW8"/>
    <mergeCell ref="AX7:AX8"/>
    <mergeCell ref="AY7:AY8"/>
    <mergeCell ref="AZ7:AZ8"/>
    <mergeCell ref="BA7:BA8"/>
    <mergeCell ref="AY9:AY10"/>
    <mergeCell ref="AZ9:AZ10"/>
    <mergeCell ref="BA9:BA10"/>
    <mergeCell ref="AV11:AV12"/>
    <mergeCell ref="AW11:AW12"/>
    <mergeCell ref="AX11:AX12"/>
    <mergeCell ref="AY11:AY12"/>
    <mergeCell ref="AZ11:AZ12"/>
    <mergeCell ref="BA11:BA12"/>
    <mergeCell ref="AX13:AX14"/>
    <mergeCell ref="AY13:AY14"/>
    <mergeCell ref="AX15:AX16"/>
    <mergeCell ref="AY15:AY16"/>
    <mergeCell ref="AV13:AV14"/>
    <mergeCell ref="AW13:AW14"/>
    <mergeCell ref="AZ15:AZ16"/>
    <mergeCell ref="BA15:BA16"/>
    <mergeCell ref="AV17:AV18"/>
    <mergeCell ref="AW17:AW18"/>
    <mergeCell ref="AX17:AX18"/>
    <mergeCell ref="AY17:AY18"/>
    <mergeCell ref="AZ17:AZ18"/>
    <mergeCell ref="BA17:BA18"/>
    <mergeCell ref="AV15:AV16"/>
    <mergeCell ref="AW15:AW16"/>
    <mergeCell ref="AX21:AX22"/>
    <mergeCell ref="AY21:AY22"/>
    <mergeCell ref="AZ21:AZ22"/>
    <mergeCell ref="BA21:BA22"/>
    <mergeCell ref="AV19:AV20"/>
    <mergeCell ref="AW19:AW20"/>
    <mergeCell ref="AX19:AX20"/>
    <mergeCell ref="AY19:AY20"/>
    <mergeCell ref="AZ19:AZ20"/>
    <mergeCell ref="BA19:BA20"/>
    <mergeCell ref="AZ25:AZ26"/>
    <mergeCell ref="BA25:BA26"/>
    <mergeCell ref="AZ23:AZ24"/>
    <mergeCell ref="BA23:BA24"/>
    <mergeCell ref="AV21:AV22"/>
    <mergeCell ref="AW21:AW22"/>
    <mergeCell ref="AV23:AV24"/>
    <mergeCell ref="AW23:AW24"/>
    <mergeCell ref="AX23:AX24"/>
    <mergeCell ref="AY23:AY24"/>
    <mergeCell ref="AU13:AU14"/>
    <mergeCell ref="AU15:AU16"/>
    <mergeCell ref="AU17:AU18"/>
    <mergeCell ref="AU19:AU20"/>
    <mergeCell ref="AV25:AV26"/>
    <mergeCell ref="AW25:AW26"/>
    <mergeCell ref="AU25:AU26"/>
    <mergeCell ref="BB9:BB10"/>
    <mergeCell ref="BB11:BB12"/>
    <mergeCell ref="BB13:BB14"/>
    <mergeCell ref="BB15:BB16"/>
    <mergeCell ref="BB17:BB18"/>
    <mergeCell ref="BB19:BB20"/>
    <mergeCell ref="BB21:BB22"/>
    <mergeCell ref="AU9:AU10"/>
    <mergeCell ref="AU11:AU12"/>
    <mergeCell ref="AU27:AU28"/>
    <mergeCell ref="AV27:AV28"/>
    <mergeCell ref="AW27:AW28"/>
    <mergeCell ref="AX27:AX28"/>
    <mergeCell ref="AY27:AY28"/>
    <mergeCell ref="AZ27:AZ28"/>
    <mergeCell ref="AW29:AW30"/>
    <mergeCell ref="AX29:AX30"/>
    <mergeCell ref="AY29:AY30"/>
    <mergeCell ref="AZ29:AZ30"/>
    <mergeCell ref="BB23:BB24"/>
    <mergeCell ref="BB25:BB26"/>
    <mergeCell ref="BA27:BA28"/>
    <mergeCell ref="BB27:BB28"/>
    <mergeCell ref="AX25:AX26"/>
    <mergeCell ref="AY25:AY26"/>
    <mergeCell ref="BC5:BC6"/>
    <mergeCell ref="BD5:BD6"/>
    <mergeCell ref="BE5:BE6"/>
    <mergeCell ref="BF5:BF6"/>
    <mergeCell ref="BC7:BC8"/>
    <mergeCell ref="BD7:BD8"/>
    <mergeCell ref="BE7:BE8"/>
    <mergeCell ref="BF7:BF8"/>
    <mergeCell ref="BF21:BF22"/>
    <mergeCell ref="BC9:BC10"/>
    <mergeCell ref="BD9:BD10"/>
    <mergeCell ref="BE9:BE10"/>
    <mergeCell ref="BF9:BF10"/>
    <mergeCell ref="BC17:BC18"/>
    <mergeCell ref="BD17:BD18"/>
    <mergeCell ref="BE17:BE18"/>
    <mergeCell ref="BF17:BF18"/>
    <mergeCell ref="BE13:BE14"/>
    <mergeCell ref="BE27:BE28"/>
    <mergeCell ref="BF27:BF28"/>
    <mergeCell ref="BC25:BC26"/>
    <mergeCell ref="BD25:BD26"/>
    <mergeCell ref="BE25:BE26"/>
    <mergeCell ref="BC19:BC20"/>
    <mergeCell ref="BD19:BD20"/>
    <mergeCell ref="BE19:BE20"/>
    <mergeCell ref="BF19:BF20"/>
    <mergeCell ref="BC21:BC22"/>
    <mergeCell ref="H23:H24"/>
    <mergeCell ref="H25:H26"/>
    <mergeCell ref="H13:H14"/>
    <mergeCell ref="BC23:BC24"/>
    <mergeCell ref="BD23:BD24"/>
    <mergeCell ref="BE23:BE24"/>
    <mergeCell ref="BD21:BD22"/>
    <mergeCell ref="BE21:BE22"/>
    <mergeCell ref="AU21:AU22"/>
    <mergeCell ref="AU23:AU24"/>
    <mergeCell ref="H7:H8"/>
    <mergeCell ref="I7:I8"/>
    <mergeCell ref="H9:H10"/>
    <mergeCell ref="H11:H12"/>
    <mergeCell ref="I9:I10"/>
    <mergeCell ref="I11:I12"/>
    <mergeCell ref="H17:H18"/>
    <mergeCell ref="H19:H20"/>
    <mergeCell ref="I17:I18"/>
    <mergeCell ref="I19:I20"/>
    <mergeCell ref="H21:H22"/>
    <mergeCell ref="I21:I22"/>
    <mergeCell ref="I23:I24"/>
    <mergeCell ref="I25:I26"/>
    <mergeCell ref="I27:I28"/>
    <mergeCell ref="BG15:BG16"/>
    <mergeCell ref="BG17:BG18"/>
    <mergeCell ref="BG19:BG20"/>
    <mergeCell ref="BG21:BG22"/>
    <mergeCell ref="BG23:BG24"/>
    <mergeCell ref="BG25:BG26"/>
    <mergeCell ref="BG27:BG28"/>
    <mergeCell ref="BG5:BG6"/>
    <mergeCell ref="BH5:BH6"/>
    <mergeCell ref="BG7:BG8"/>
    <mergeCell ref="BG9:BG10"/>
    <mergeCell ref="BH7:BH8"/>
    <mergeCell ref="BH9:BH10"/>
    <mergeCell ref="BC27:BC28"/>
    <mergeCell ref="BH25:BH26"/>
    <mergeCell ref="BH23:BH24"/>
    <mergeCell ref="BH15:BH16"/>
    <mergeCell ref="BH17:BH18"/>
    <mergeCell ref="BH19:BH20"/>
    <mergeCell ref="BH21:BH22"/>
    <mergeCell ref="BF25:BF26"/>
    <mergeCell ref="BF23:BF24"/>
    <mergeCell ref="BD27:BD28"/>
    <mergeCell ref="BG29:BG30"/>
    <mergeCell ref="BH27:BH28"/>
    <mergeCell ref="R29:T30"/>
    <mergeCell ref="U29:V30"/>
    <mergeCell ref="W29:Y30"/>
    <mergeCell ref="Z29:AB30"/>
    <mergeCell ref="AC29:AD30"/>
    <mergeCell ref="AE29:AG30"/>
    <mergeCell ref="AH29:AJ30"/>
    <mergeCell ref="BH29:BH30"/>
    <mergeCell ref="AP29:AR30"/>
    <mergeCell ref="AS29:AT30"/>
    <mergeCell ref="BC29:BC30"/>
    <mergeCell ref="BD29:BD30"/>
    <mergeCell ref="BE29:BE30"/>
    <mergeCell ref="BF29:BF30"/>
    <mergeCell ref="BA29:BA30"/>
    <mergeCell ref="BB29:BB30"/>
    <mergeCell ref="AU29:AU30"/>
    <mergeCell ref="AV29:AV30"/>
    <mergeCell ref="BR29:BR30"/>
    <mergeCell ref="BO29:BO30"/>
    <mergeCell ref="BP9:BP10"/>
    <mergeCell ref="BQ9:BQ10"/>
    <mergeCell ref="BQ15:BQ16"/>
    <mergeCell ref="BR15:BR16"/>
    <mergeCell ref="BP13:BP14"/>
    <mergeCell ref="BQ17:BQ18"/>
    <mergeCell ref="BR17:BR18"/>
    <mergeCell ref="BQ19:BQ20"/>
    <mergeCell ref="BI5:BI6"/>
    <mergeCell ref="BI7:BI8"/>
    <mergeCell ref="BI9:BI10"/>
    <mergeCell ref="BJ5:BJ6"/>
    <mergeCell ref="BL7:BL8"/>
    <mergeCell ref="BN7:BN8"/>
    <mergeCell ref="BM7:BM8"/>
    <mergeCell ref="BM9:BM10"/>
    <mergeCell ref="BP7:BP8"/>
    <mergeCell ref="BQ7:BQ8"/>
    <mergeCell ref="A17:A18"/>
    <mergeCell ref="BR9:BR10"/>
    <mergeCell ref="BI11:BI12"/>
    <mergeCell ref="BL11:BL12"/>
    <mergeCell ref="BN11:BN12"/>
    <mergeCell ref="BP11:BP12"/>
    <mergeCell ref="BQ11:BQ12"/>
    <mergeCell ref="BR11:BR12"/>
    <mergeCell ref="BK11:BK12"/>
    <mergeCell ref="BL9:BL10"/>
    <mergeCell ref="BK15:BK16"/>
    <mergeCell ref="BQ13:BQ14"/>
    <mergeCell ref="BR13:BR14"/>
    <mergeCell ref="BI15:BI16"/>
    <mergeCell ref="BJ15:BJ16"/>
    <mergeCell ref="BL15:BL16"/>
    <mergeCell ref="BN15:BN16"/>
    <mergeCell ref="BP15:BP16"/>
    <mergeCell ref="BL13:BL14"/>
    <mergeCell ref="BN13:BN14"/>
    <mergeCell ref="BP17:BP18"/>
    <mergeCell ref="BI17:BI18"/>
    <mergeCell ref="BK17:BK18"/>
    <mergeCell ref="BJ17:BJ18"/>
    <mergeCell ref="BL17:BL18"/>
    <mergeCell ref="BM17:BM18"/>
    <mergeCell ref="BI23:BI24"/>
    <mergeCell ref="BJ23:BJ24"/>
    <mergeCell ref="BI25:BI26"/>
    <mergeCell ref="BJ25:BJ26"/>
    <mergeCell ref="BL25:BL26"/>
    <mergeCell ref="BI19:BI20"/>
    <mergeCell ref="BL19:BL20"/>
    <mergeCell ref="BI21:BI22"/>
    <mergeCell ref="BJ21:BJ22"/>
    <mergeCell ref="BL21:BL22"/>
    <mergeCell ref="BK25:BK26"/>
    <mergeCell ref="BP5:BP6"/>
    <mergeCell ref="BQ5:BQ6"/>
    <mergeCell ref="BM5:BM6"/>
    <mergeCell ref="BO5:BO6"/>
    <mergeCell ref="BK7:BK8"/>
    <mergeCell ref="BQ21:BQ22"/>
    <mergeCell ref="BP23:BP24"/>
    <mergeCell ref="BK21:BK22"/>
    <mergeCell ref="BM21:BM22"/>
    <mergeCell ref="BR5:BR6"/>
    <mergeCell ref="BR7:BR8"/>
    <mergeCell ref="BI27:BI28"/>
    <mergeCell ref="BJ27:BJ28"/>
    <mergeCell ref="BL27:BL28"/>
    <mergeCell ref="BN27:BN28"/>
    <mergeCell ref="BP27:BP28"/>
    <mergeCell ref="BQ27:BQ28"/>
    <mergeCell ref="BR27:BR28"/>
    <mergeCell ref="BK5:BK6"/>
    <mergeCell ref="B17:B18"/>
    <mergeCell ref="C17:C18"/>
    <mergeCell ref="B19:B20"/>
    <mergeCell ref="C19:C20"/>
    <mergeCell ref="B21:B22"/>
    <mergeCell ref="C21:C22"/>
    <mergeCell ref="B23:B24"/>
    <mergeCell ref="C23:C24"/>
    <mergeCell ref="B31:B32"/>
    <mergeCell ref="C31:C32"/>
    <mergeCell ref="B25:B26"/>
    <mergeCell ref="C25:C26"/>
    <mergeCell ref="B27:B28"/>
    <mergeCell ref="C27:C28"/>
    <mergeCell ref="A19:A20"/>
    <mergeCell ref="A27:A28"/>
    <mergeCell ref="A35:A36"/>
    <mergeCell ref="A37:A38"/>
    <mergeCell ref="A21:A22"/>
    <mergeCell ref="A23:A24"/>
    <mergeCell ref="A25:A26"/>
    <mergeCell ref="A29:A30"/>
    <mergeCell ref="A31:A32"/>
    <mergeCell ref="A33:A34"/>
    <mergeCell ref="D21:D22"/>
    <mergeCell ref="D23:D24"/>
    <mergeCell ref="D25:D26"/>
    <mergeCell ref="D27:D28"/>
    <mergeCell ref="D13:D14"/>
    <mergeCell ref="D15:D16"/>
    <mergeCell ref="D17:D18"/>
    <mergeCell ref="D19:D20"/>
    <mergeCell ref="D29:D30"/>
    <mergeCell ref="D31:D32"/>
    <mergeCell ref="B37:B38"/>
    <mergeCell ref="C37:C38"/>
    <mergeCell ref="B33:B34"/>
    <mergeCell ref="C33:C34"/>
    <mergeCell ref="B35:B36"/>
    <mergeCell ref="C35:C36"/>
    <mergeCell ref="B29:B30"/>
    <mergeCell ref="C29:C30"/>
    <mergeCell ref="E33:E34"/>
    <mergeCell ref="E35:E36"/>
    <mergeCell ref="D37:D38"/>
    <mergeCell ref="E37:E38"/>
    <mergeCell ref="D33:D34"/>
    <mergeCell ref="D35:D36"/>
    <mergeCell ref="E29:E30"/>
    <mergeCell ref="E31:E32"/>
    <mergeCell ref="E13:E14"/>
    <mergeCell ref="E15:E16"/>
    <mergeCell ref="E17:E18"/>
    <mergeCell ref="E19:E20"/>
    <mergeCell ref="E21:E22"/>
    <mergeCell ref="E23:E24"/>
    <mergeCell ref="E25:E26"/>
    <mergeCell ref="E27:E28"/>
    <mergeCell ref="BG11:BG12"/>
    <mergeCell ref="BH11:BH12"/>
    <mergeCell ref="BH13:BH14"/>
    <mergeCell ref="BG13:BG14"/>
    <mergeCell ref="BJ9:BJ10"/>
    <mergeCell ref="BI13:BI14"/>
    <mergeCell ref="I13:I14"/>
    <mergeCell ref="BF15:BF16"/>
    <mergeCell ref="BC11:BC12"/>
    <mergeCell ref="BD11:BD12"/>
    <mergeCell ref="BE11:BE12"/>
    <mergeCell ref="BC15:BC16"/>
    <mergeCell ref="BD15:BD16"/>
    <mergeCell ref="BE15:BE16"/>
    <mergeCell ref="BF13:BF14"/>
    <mergeCell ref="BF11:BF12"/>
    <mergeCell ref="A15:A16"/>
    <mergeCell ref="B13:B14"/>
    <mergeCell ref="C13:C14"/>
    <mergeCell ref="B15:B16"/>
    <mergeCell ref="C15:C16"/>
    <mergeCell ref="A13:A14"/>
    <mergeCell ref="AZ13:AZ14"/>
    <mergeCell ref="BA13:BA14"/>
    <mergeCell ref="BC13:BC14"/>
    <mergeCell ref="BD13:BD14"/>
    <mergeCell ref="BP21:BP22"/>
    <mergeCell ref="F15:F16"/>
    <mergeCell ref="F17:F18"/>
    <mergeCell ref="F19:F20"/>
    <mergeCell ref="F21:F22"/>
    <mergeCell ref="I15:I16"/>
    <mergeCell ref="BR19:BR20"/>
    <mergeCell ref="BN17:BN18"/>
    <mergeCell ref="BO17:BO18"/>
    <mergeCell ref="BO19:BO20"/>
    <mergeCell ref="BN19:BN20"/>
    <mergeCell ref="BP19:BP20"/>
    <mergeCell ref="BQ31:BQ32"/>
    <mergeCell ref="BR31:BR32"/>
    <mergeCell ref="BP25:BP26"/>
    <mergeCell ref="BQ25:BQ26"/>
    <mergeCell ref="BR25:BR26"/>
    <mergeCell ref="BR21:BR22"/>
    <mergeCell ref="BQ23:BQ24"/>
    <mergeCell ref="BR23:BR24"/>
    <mergeCell ref="BP29:BP30"/>
    <mergeCell ref="BQ29:BQ30"/>
    <mergeCell ref="BJ19:BJ20"/>
    <mergeCell ref="BJ4:BK4"/>
    <mergeCell ref="BL4:BM4"/>
    <mergeCell ref="BM19:BM20"/>
    <mergeCell ref="BJ11:BJ12"/>
    <mergeCell ref="BK13:BK14"/>
    <mergeCell ref="BJ13:BJ14"/>
    <mergeCell ref="BJ7:BJ8"/>
    <mergeCell ref="BK9:BK10"/>
    <mergeCell ref="BL5:BL6"/>
    <mergeCell ref="BN4:BO4"/>
    <mergeCell ref="BM13:BM14"/>
    <mergeCell ref="BM15:BM16"/>
    <mergeCell ref="BO11:BO12"/>
    <mergeCell ref="BO13:BO14"/>
    <mergeCell ref="BN9:BN10"/>
    <mergeCell ref="BN5:BN6"/>
    <mergeCell ref="BO15:BO16"/>
    <mergeCell ref="BO7:BO8"/>
    <mergeCell ref="BO9:BO10"/>
    <mergeCell ref="BJ35:BL36"/>
    <mergeCell ref="BI31:BJ32"/>
    <mergeCell ref="BN31:BO32"/>
    <mergeCell ref="BK31:BM32"/>
    <mergeCell ref="BM27:BM28"/>
    <mergeCell ref="BK29:BK30"/>
    <mergeCell ref="BM29:BM30"/>
    <mergeCell ref="BI29:BI30"/>
    <mergeCell ref="BJ29:BJ30"/>
    <mergeCell ref="BL29:BL30"/>
    <mergeCell ref="BP31:BP32"/>
    <mergeCell ref="BN29:BN30"/>
    <mergeCell ref="B1:C1"/>
    <mergeCell ref="D1:G1"/>
    <mergeCell ref="R1:Y1"/>
    <mergeCell ref="J1:Q1"/>
    <mergeCell ref="BK27:BK28"/>
    <mergeCell ref="BK19:BK20"/>
    <mergeCell ref="BK23:BK24"/>
    <mergeCell ref="H3:H4"/>
    <mergeCell ref="AP4:AT4"/>
    <mergeCell ref="F5:F6"/>
    <mergeCell ref="BO23:BO24"/>
    <mergeCell ref="BO25:BO26"/>
    <mergeCell ref="BO27:BO28"/>
    <mergeCell ref="BO21:BO22"/>
    <mergeCell ref="BL23:BL24"/>
    <mergeCell ref="BN23:BN24"/>
    <mergeCell ref="BM23:BM24"/>
    <mergeCell ref="BN25:BN26"/>
    <mergeCell ref="BM25:BM26"/>
    <mergeCell ref="BN21:BN22"/>
    <mergeCell ref="BM11:BM12"/>
    <mergeCell ref="AU31:AU32"/>
    <mergeCell ref="AV31:AV32"/>
    <mergeCell ref="AU33:AU34"/>
    <mergeCell ref="AV33:AV34"/>
    <mergeCell ref="AY31:AY32"/>
    <mergeCell ref="AZ31:AZ32"/>
    <mergeCell ref="AY33:AY34"/>
    <mergeCell ref="AU35:AU36"/>
    <mergeCell ref="AV35:AV36"/>
    <mergeCell ref="AW33:AW34"/>
    <mergeCell ref="AX33:AX34"/>
    <mergeCell ref="AW35:AW36"/>
    <mergeCell ref="AX35:AX36"/>
    <mergeCell ref="AZ33:AZ34"/>
    <mergeCell ref="BC35:BC36"/>
    <mergeCell ref="BD35:BD36"/>
    <mergeCell ref="BA31:BA32"/>
    <mergeCell ref="BB31:BB32"/>
    <mergeCell ref="BA33:BA34"/>
    <mergeCell ref="BB33:BB34"/>
    <mergeCell ref="BC31:BC32"/>
    <mergeCell ref="BD31:BD32"/>
    <mergeCell ref="AY35:AY36"/>
    <mergeCell ref="AZ35:AZ36"/>
    <mergeCell ref="BA35:BA36"/>
    <mergeCell ref="BB35:BB36"/>
    <mergeCell ref="BE35:BE36"/>
    <mergeCell ref="BF35:BF36"/>
    <mergeCell ref="BE31:BE32"/>
    <mergeCell ref="BF31:BF32"/>
    <mergeCell ref="BE33:BE34"/>
    <mergeCell ref="BF33:BF34"/>
    <mergeCell ref="BC33:BC34"/>
    <mergeCell ref="BD33:BD34"/>
    <mergeCell ref="BG31:BG32"/>
    <mergeCell ref="BG33:BG34"/>
    <mergeCell ref="BG35:BG36"/>
    <mergeCell ref="BH31:BH32"/>
    <mergeCell ref="BH33:BH34"/>
    <mergeCell ref="BH35:BH36"/>
    <mergeCell ref="BE37:BE38"/>
    <mergeCell ref="BF37:BF38"/>
    <mergeCell ref="BG37:BG38"/>
    <mergeCell ref="BH37:BH38"/>
    <mergeCell ref="J79:Q79"/>
    <mergeCell ref="H78:I78"/>
    <mergeCell ref="H79:I79"/>
    <mergeCell ref="Z77:AG77"/>
    <mergeCell ref="H77:I77"/>
    <mergeCell ref="AH77:AO77"/>
    <mergeCell ref="AP77:AT77"/>
    <mergeCell ref="AU77:AW77"/>
    <mergeCell ref="R79:Y79"/>
    <mergeCell ref="AV42:AV43"/>
    <mergeCell ref="BO37:BQ37"/>
    <mergeCell ref="H40:H41"/>
    <mergeCell ref="J40:AT40"/>
    <mergeCell ref="AU40:BB40"/>
    <mergeCell ref="BC40:BF40"/>
    <mergeCell ref="AW41:AX41"/>
    <mergeCell ref="AY41:AZ41"/>
    <mergeCell ref="BA41:BB41"/>
    <mergeCell ref="BG40:BG41"/>
    <mergeCell ref="BH40:BH41"/>
    <mergeCell ref="BI40:BR40"/>
    <mergeCell ref="B41:C41"/>
    <mergeCell ref="J41:Q41"/>
    <mergeCell ref="R41:Y41"/>
    <mergeCell ref="Z41:AG41"/>
    <mergeCell ref="AH41:AO41"/>
    <mergeCell ref="AP41:AT41"/>
    <mergeCell ref="AU41:AV41"/>
    <mergeCell ref="D40:E40"/>
    <mergeCell ref="A42:A43"/>
    <mergeCell ref="B42:B43"/>
    <mergeCell ref="C42:C43"/>
    <mergeCell ref="D42:D43"/>
    <mergeCell ref="E42:E43"/>
    <mergeCell ref="H42:H43"/>
    <mergeCell ref="I42:I43"/>
    <mergeCell ref="AU42:AU43"/>
    <mergeCell ref="F42:F43"/>
    <mergeCell ref="AW42:AW43"/>
    <mergeCell ref="AX42:AX43"/>
    <mergeCell ref="AY42:AY43"/>
    <mergeCell ref="AZ42:AZ43"/>
    <mergeCell ref="BA42:BA43"/>
    <mergeCell ref="BB42:BB43"/>
    <mergeCell ref="BC42:BC43"/>
    <mergeCell ref="BD42:BD43"/>
    <mergeCell ref="BE42:BE43"/>
    <mergeCell ref="BF42:BF43"/>
    <mergeCell ref="BG42:BG43"/>
    <mergeCell ref="BH42:BH43"/>
    <mergeCell ref="BI42:BI43"/>
    <mergeCell ref="BJ42:BJ43"/>
    <mergeCell ref="BK42:BK43"/>
    <mergeCell ref="BN42:BN43"/>
    <mergeCell ref="BR42:BR43"/>
    <mergeCell ref="A44:A45"/>
    <mergeCell ref="B44:B45"/>
    <mergeCell ref="C44:C45"/>
    <mergeCell ref="D44:D45"/>
    <mergeCell ref="E44:E45"/>
    <mergeCell ref="H44:H45"/>
    <mergeCell ref="I44:I45"/>
    <mergeCell ref="AU44:AU45"/>
    <mergeCell ref="F44:F45"/>
    <mergeCell ref="AV44:AV45"/>
    <mergeCell ref="AW44:AW45"/>
    <mergeCell ref="AX44:AX45"/>
    <mergeCell ref="AY44:AY45"/>
    <mergeCell ref="AZ44:AZ45"/>
    <mergeCell ref="BA44:BA45"/>
    <mergeCell ref="BB44:BB45"/>
    <mergeCell ref="BC44:BC45"/>
    <mergeCell ref="BD44:BD45"/>
    <mergeCell ref="BE44:BE45"/>
    <mergeCell ref="BF44:BF45"/>
    <mergeCell ref="BG44:BG45"/>
    <mergeCell ref="BH44:BH45"/>
    <mergeCell ref="BI44:BI45"/>
    <mergeCell ref="BJ44:BJ45"/>
    <mergeCell ref="BK44:BK45"/>
    <mergeCell ref="BL44:BL45"/>
    <mergeCell ref="BM44:BM45"/>
    <mergeCell ref="BN44:BN45"/>
    <mergeCell ref="BO44:BO45"/>
    <mergeCell ref="BP44:BP45"/>
    <mergeCell ref="BQ44:BQ45"/>
    <mergeCell ref="BR44:BR45"/>
    <mergeCell ref="A46:A47"/>
    <mergeCell ref="B46:B47"/>
    <mergeCell ref="C46:C47"/>
    <mergeCell ref="D46:D47"/>
    <mergeCell ref="E46:E47"/>
    <mergeCell ref="H46:H47"/>
    <mergeCell ref="I46:I47"/>
    <mergeCell ref="AU46:AU47"/>
    <mergeCell ref="BG46:BG47"/>
    <mergeCell ref="AV46:AV47"/>
    <mergeCell ref="AW46:AW47"/>
    <mergeCell ref="AX46:AX47"/>
    <mergeCell ref="AY46:AY47"/>
    <mergeCell ref="AZ46:AZ47"/>
    <mergeCell ref="BA46:BA47"/>
    <mergeCell ref="BI46:BI47"/>
    <mergeCell ref="BJ46:BJ47"/>
    <mergeCell ref="BK46:BK47"/>
    <mergeCell ref="BL46:BL47"/>
    <mergeCell ref="BM46:BM47"/>
    <mergeCell ref="BB46:BB47"/>
    <mergeCell ref="BC46:BC47"/>
    <mergeCell ref="BD46:BD47"/>
    <mergeCell ref="BE46:BE47"/>
    <mergeCell ref="BF46:BF47"/>
    <mergeCell ref="BN46:BN47"/>
    <mergeCell ref="BO46:BO47"/>
    <mergeCell ref="BP46:BP47"/>
    <mergeCell ref="BQ46:BQ47"/>
    <mergeCell ref="BR46:BR47"/>
    <mergeCell ref="A48:A49"/>
    <mergeCell ref="B48:B49"/>
    <mergeCell ref="C48:C49"/>
    <mergeCell ref="H48:H49"/>
    <mergeCell ref="BH46:BH47"/>
    <mergeCell ref="I48:I49"/>
    <mergeCell ref="AU48:AU49"/>
    <mergeCell ref="AV48:AV49"/>
    <mergeCell ref="AW48:AW49"/>
    <mergeCell ref="AX48:AX49"/>
    <mergeCell ref="AY48:AY49"/>
    <mergeCell ref="AZ48:AZ49"/>
    <mergeCell ref="BA48:BA49"/>
    <mergeCell ref="BB48:BB49"/>
    <mergeCell ref="BC48:BC49"/>
    <mergeCell ref="BD48:BD49"/>
    <mergeCell ref="BE48:BE49"/>
    <mergeCell ref="BF48:BF49"/>
    <mergeCell ref="BG48:BG49"/>
    <mergeCell ref="BH48:BH49"/>
    <mergeCell ref="BI48:BI49"/>
    <mergeCell ref="BJ48:BJ49"/>
    <mergeCell ref="BK48:BK49"/>
    <mergeCell ref="BL48:BL49"/>
    <mergeCell ref="BM48:BM49"/>
    <mergeCell ref="BN48:BN49"/>
    <mergeCell ref="BO48:BO49"/>
    <mergeCell ref="BP48:BP49"/>
    <mergeCell ref="BQ48:BQ49"/>
    <mergeCell ref="BR48:BR49"/>
    <mergeCell ref="A50:A51"/>
    <mergeCell ref="B50:B51"/>
    <mergeCell ref="C50:C51"/>
    <mergeCell ref="D50:D51"/>
    <mergeCell ref="E50:E51"/>
    <mergeCell ref="H50:H51"/>
    <mergeCell ref="I50:I51"/>
    <mergeCell ref="AU50:AU51"/>
    <mergeCell ref="AV50:AV51"/>
    <mergeCell ref="AW50:AW51"/>
    <mergeCell ref="AX50:AX51"/>
    <mergeCell ref="AY50:AY51"/>
    <mergeCell ref="AZ50:AZ51"/>
    <mergeCell ref="BA50:BA51"/>
    <mergeCell ref="BB50:BB51"/>
    <mergeCell ref="BC50:BC51"/>
    <mergeCell ref="BD50:BD51"/>
    <mergeCell ref="BE50:BE51"/>
    <mergeCell ref="BF50:BF51"/>
    <mergeCell ref="BG50:BG51"/>
    <mergeCell ref="BH50:BH51"/>
    <mergeCell ref="BI50:BI51"/>
    <mergeCell ref="BJ50:BJ51"/>
    <mergeCell ref="BK50:BK51"/>
    <mergeCell ref="BL50:BL51"/>
    <mergeCell ref="BM50:BM51"/>
    <mergeCell ref="BN50:BN51"/>
    <mergeCell ref="BO50:BO51"/>
    <mergeCell ref="BP50:BP51"/>
    <mergeCell ref="BQ50:BQ51"/>
    <mergeCell ref="BR50:BR51"/>
    <mergeCell ref="A52:A53"/>
    <mergeCell ref="B52:B53"/>
    <mergeCell ref="C52:C53"/>
    <mergeCell ref="D52:D53"/>
    <mergeCell ref="E52:E53"/>
    <mergeCell ref="H52:H53"/>
    <mergeCell ref="I52:I53"/>
    <mergeCell ref="AU52:AU53"/>
    <mergeCell ref="AV52:AV53"/>
    <mergeCell ref="AW52:AW53"/>
    <mergeCell ref="AX52:AX53"/>
    <mergeCell ref="AY52:AY53"/>
    <mergeCell ref="AZ52:AZ53"/>
    <mergeCell ref="BA52:BA53"/>
    <mergeCell ref="BB52:BB53"/>
    <mergeCell ref="BC52:BC53"/>
    <mergeCell ref="BD52:BD53"/>
    <mergeCell ref="BE52:BE53"/>
    <mergeCell ref="BF52:BF53"/>
    <mergeCell ref="BG52:BG53"/>
    <mergeCell ref="BH52:BH53"/>
    <mergeCell ref="BI52:BI53"/>
    <mergeCell ref="BJ52:BJ53"/>
    <mergeCell ref="BK52:BK53"/>
    <mergeCell ref="BL52:BL53"/>
    <mergeCell ref="BM52:BM53"/>
    <mergeCell ref="BN52:BN53"/>
    <mergeCell ref="BO52:BO53"/>
    <mergeCell ref="BP52:BP53"/>
    <mergeCell ref="BQ52:BQ53"/>
    <mergeCell ref="BR52:BR53"/>
    <mergeCell ref="A54:A55"/>
    <mergeCell ref="B54:B55"/>
    <mergeCell ref="C54:C55"/>
    <mergeCell ref="D54:D55"/>
    <mergeCell ref="E54:E55"/>
    <mergeCell ref="H54:H55"/>
    <mergeCell ref="I54:I55"/>
    <mergeCell ref="AU54:AU55"/>
    <mergeCell ref="AV54:AV55"/>
    <mergeCell ref="AW54:AW55"/>
    <mergeCell ref="AX54:AX55"/>
    <mergeCell ref="AY54:AY55"/>
    <mergeCell ref="AZ54:AZ55"/>
    <mergeCell ref="BA54:BA55"/>
    <mergeCell ref="BB54:BB55"/>
    <mergeCell ref="BC54:BC55"/>
    <mergeCell ref="BD54:BD55"/>
    <mergeCell ref="BE54:BE55"/>
    <mergeCell ref="BF54:BF55"/>
    <mergeCell ref="BG54:BG55"/>
    <mergeCell ref="BH54:BH55"/>
    <mergeCell ref="BI54:BI55"/>
    <mergeCell ref="BJ54:BJ55"/>
    <mergeCell ref="BK54:BK55"/>
    <mergeCell ref="BL54:BL55"/>
    <mergeCell ref="BM54:BM55"/>
    <mergeCell ref="BN54:BN55"/>
    <mergeCell ref="BO54:BO55"/>
    <mergeCell ref="BP54:BP55"/>
    <mergeCell ref="BQ54:BQ55"/>
    <mergeCell ref="BR54:BR55"/>
    <mergeCell ref="A56:A57"/>
    <mergeCell ref="B56:B57"/>
    <mergeCell ref="C56:C57"/>
    <mergeCell ref="D56:D57"/>
    <mergeCell ref="E56:E57"/>
    <mergeCell ref="H56:H57"/>
    <mergeCell ref="I56:I57"/>
    <mergeCell ref="AU56:AU57"/>
    <mergeCell ref="AV56:AV57"/>
    <mergeCell ref="AW56:AW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BF56:BF57"/>
    <mergeCell ref="BG56:BG57"/>
    <mergeCell ref="BH56:BH57"/>
    <mergeCell ref="BI56:BI57"/>
    <mergeCell ref="BJ56:BJ57"/>
    <mergeCell ref="BK56:BK57"/>
    <mergeCell ref="BL56:BL57"/>
    <mergeCell ref="BM56:BM57"/>
    <mergeCell ref="BN56:BN57"/>
    <mergeCell ref="BO56:BO57"/>
    <mergeCell ref="BP56:BP57"/>
    <mergeCell ref="BQ56:BQ57"/>
    <mergeCell ref="BR56:BR57"/>
    <mergeCell ref="A58:A59"/>
    <mergeCell ref="B58:B59"/>
    <mergeCell ref="C58:C59"/>
    <mergeCell ref="D58:D59"/>
    <mergeCell ref="E58:E59"/>
    <mergeCell ref="H58:H59"/>
    <mergeCell ref="I58:I59"/>
    <mergeCell ref="AU58:AU59"/>
    <mergeCell ref="AV58:AV59"/>
    <mergeCell ref="AW58:AW59"/>
    <mergeCell ref="AX58:AX59"/>
    <mergeCell ref="AY58:AY59"/>
    <mergeCell ref="AZ58:AZ59"/>
    <mergeCell ref="BA58:BA59"/>
    <mergeCell ref="BB58:BB59"/>
    <mergeCell ref="BC58:BC59"/>
    <mergeCell ref="BD58:BD59"/>
    <mergeCell ref="BE58:BE59"/>
    <mergeCell ref="BF58:BF59"/>
    <mergeCell ref="BG58:BG59"/>
    <mergeCell ref="BH58:BH59"/>
    <mergeCell ref="BI58:BI59"/>
    <mergeCell ref="BJ58:BJ59"/>
    <mergeCell ref="BK58:BK59"/>
    <mergeCell ref="BL58:BL59"/>
    <mergeCell ref="BM58:BM59"/>
    <mergeCell ref="BN58:BN59"/>
    <mergeCell ref="BO58:BO59"/>
    <mergeCell ref="BP58:BP59"/>
    <mergeCell ref="BQ58:BQ59"/>
    <mergeCell ref="BR58:BR59"/>
    <mergeCell ref="A60:A61"/>
    <mergeCell ref="B60:B61"/>
    <mergeCell ref="C60:C61"/>
    <mergeCell ref="D60:D61"/>
    <mergeCell ref="E60:E61"/>
    <mergeCell ref="H60:H61"/>
    <mergeCell ref="I60:I61"/>
    <mergeCell ref="AU60:AU61"/>
    <mergeCell ref="AV60:AV61"/>
    <mergeCell ref="AW60:AW61"/>
    <mergeCell ref="AX60:AX61"/>
    <mergeCell ref="AY60:AY61"/>
    <mergeCell ref="AZ60:AZ61"/>
    <mergeCell ref="BA60:BA61"/>
    <mergeCell ref="BB60:BB61"/>
    <mergeCell ref="BC60:BC61"/>
    <mergeCell ref="BD60:BD61"/>
    <mergeCell ref="BE60:BE61"/>
    <mergeCell ref="BF60:BF61"/>
    <mergeCell ref="BG60:BG61"/>
    <mergeCell ref="BH60:BH61"/>
    <mergeCell ref="BI60:BI61"/>
    <mergeCell ref="BJ60:BJ61"/>
    <mergeCell ref="BK60:BK61"/>
    <mergeCell ref="BL60:BL61"/>
    <mergeCell ref="BM60:BM61"/>
    <mergeCell ref="BN60:BN61"/>
    <mergeCell ref="BO60:BO61"/>
    <mergeCell ref="BP60:BP61"/>
    <mergeCell ref="BQ60:BQ61"/>
    <mergeCell ref="BR60:BR61"/>
    <mergeCell ref="A62:A63"/>
    <mergeCell ref="B62:B63"/>
    <mergeCell ref="C62:C63"/>
    <mergeCell ref="D62:D63"/>
    <mergeCell ref="E62:E63"/>
    <mergeCell ref="H62:H63"/>
    <mergeCell ref="I62:I63"/>
    <mergeCell ref="AU62:AU63"/>
    <mergeCell ref="AV62:AV63"/>
    <mergeCell ref="AW62:AW63"/>
    <mergeCell ref="AX62:AX63"/>
    <mergeCell ref="AY62:AY63"/>
    <mergeCell ref="AZ62:AZ63"/>
    <mergeCell ref="BA62:BA63"/>
    <mergeCell ref="BB62:BB63"/>
    <mergeCell ref="BC62:BC63"/>
    <mergeCell ref="BD62:BD63"/>
    <mergeCell ref="BE62:BE63"/>
    <mergeCell ref="BF62:BF63"/>
    <mergeCell ref="BG62:BG63"/>
    <mergeCell ref="BH62:BH63"/>
    <mergeCell ref="BI62:BI63"/>
    <mergeCell ref="BJ62:BJ63"/>
    <mergeCell ref="BK62:BK63"/>
    <mergeCell ref="BL62:BL63"/>
    <mergeCell ref="BM62:BM63"/>
    <mergeCell ref="BN62:BN63"/>
    <mergeCell ref="BO62:BO63"/>
    <mergeCell ref="BP62:BP63"/>
    <mergeCell ref="BQ62:BQ63"/>
    <mergeCell ref="BR62:BR63"/>
    <mergeCell ref="A64:A65"/>
    <mergeCell ref="B64:B65"/>
    <mergeCell ref="C64:C65"/>
    <mergeCell ref="D64:D65"/>
    <mergeCell ref="E64:E65"/>
    <mergeCell ref="H64:H65"/>
    <mergeCell ref="I64:I65"/>
    <mergeCell ref="AU64:AU65"/>
    <mergeCell ref="AV64:AV65"/>
    <mergeCell ref="AW64:AW65"/>
    <mergeCell ref="AX64:AX65"/>
    <mergeCell ref="AY64:AY65"/>
    <mergeCell ref="AZ64:AZ65"/>
    <mergeCell ref="BA64:BA65"/>
    <mergeCell ref="BB64:BB65"/>
    <mergeCell ref="BC64:BC65"/>
    <mergeCell ref="BD64:BD65"/>
    <mergeCell ref="BE64:BE65"/>
    <mergeCell ref="BF64:BF65"/>
    <mergeCell ref="BG64:BG65"/>
    <mergeCell ref="BH64:BH65"/>
    <mergeCell ref="BI64:BI65"/>
    <mergeCell ref="BJ64:BJ65"/>
    <mergeCell ref="BK64:BK65"/>
    <mergeCell ref="BL64:BL65"/>
    <mergeCell ref="BM64:BM65"/>
    <mergeCell ref="BN64:BN65"/>
    <mergeCell ref="BO64:BO65"/>
    <mergeCell ref="BP64:BP65"/>
    <mergeCell ref="BQ64:BQ65"/>
    <mergeCell ref="BR64:BR65"/>
    <mergeCell ref="A66:A67"/>
    <mergeCell ref="B66:B67"/>
    <mergeCell ref="C66:C67"/>
    <mergeCell ref="D66:D67"/>
    <mergeCell ref="E66:E67"/>
    <mergeCell ref="H66:I67"/>
    <mergeCell ref="J66:L67"/>
    <mergeCell ref="M66:N67"/>
    <mergeCell ref="O66:Q67"/>
    <mergeCell ref="R66:T67"/>
    <mergeCell ref="U66:V67"/>
    <mergeCell ref="W66:Y67"/>
    <mergeCell ref="Z66:AB67"/>
    <mergeCell ref="AC66:AD67"/>
    <mergeCell ref="AE66:AG67"/>
    <mergeCell ref="AH66:AJ67"/>
    <mergeCell ref="AK66:AL67"/>
    <mergeCell ref="AM66:AO67"/>
    <mergeCell ref="AP66:AR67"/>
    <mergeCell ref="AS66:AT67"/>
    <mergeCell ref="AU66:AU67"/>
    <mergeCell ref="AV66:AV67"/>
    <mergeCell ref="AW66:AW67"/>
    <mergeCell ref="AX66:AX67"/>
    <mergeCell ref="AY66:AY67"/>
    <mergeCell ref="AZ66:AZ67"/>
    <mergeCell ref="BA66:BA67"/>
    <mergeCell ref="BB66:BB67"/>
    <mergeCell ref="BC66:BC67"/>
    <mergeCell ref="BD66:BD67"/>
    <mergeCell ref="BE66:BE67"/>
    <mergeCell ref="BF66:BF67"/>
    <mergeCell ref="BG66:BG67"/>
    <mergeCell ref="BH66:BH67"/>
    <mergeCell ref="BI66:BI67"/>
    <mergeCell ref="BJ66:BJ67"/>
    <mergeCell ref="BK66:BK67"/>
    <mergeCell ref="BL66:BL67"/>
    <mergeCell ref="BM66:BM67"/>
    <mergeCell ref="BN66:BN67"/>
    <mergeCell ref="BO66:BO67"/>
    <mergeCell ref="BP66:BP67"/>
    <mergeCell ref="BQ66:BQ67"/>
    <mergeCell ref="BR66:BR67"/>
    <mergeCell ref="A68:A69"/>
    <mergeCell ref="B68:B69"/>
    <mergeCell ref="C68:C69"/>
    <mergeCell ref="D68:D69"/>
    <mergeCell ref="E68:E69"/>
    <mergeCell ref="H68:I69"/>
    <mergeCell ref="AU68:AU69"/>
    <mergeCell ref="AV68:AV69"/>
    <mergeCell ref="F68:F69"/>
    <mergeCell ref="AW68:AW69"/>
    <mergeCell ref="AX68:AX69"/>
    <mergeCell ref="AY68:AY69"/>
    <mergeCell ref="AZ68:AZ69"/>
    <mergeCell ref="BA68:BA69"/>
    <mergeCell ref="BB68:BB69"/>
    <mergeCell ref="BC68:BC69"/>
    <mergeCell ref="BD68:BD69"/>
    <mergeCell ref="BE68:BE69"/>
    <mergeCell ref="BF68:BF69"/>
    <mergeCell ref="BG68:BG69"/>
    <mergeCell ref="BH68:BH69"/>
    <mergeCell ref="BI68:BJ69"/>
    <mergeCell ref="BK68:BM69"/>
    <mergeCell ref="BN68:BO69"/>
    <mergeCell ref="BP68:BP69"/>
    <mergeCell ref="BQ68:BQ69"/>
    <mergeCell ref="BR68:BR69"/>
    <mergeCell ref="A70:A71"/>
    <mergeCell ref="B70:B71"/>
    <mergeCell ref="C70:C71"/>
    <mergeCell ref="D70:D71"/>
    <mergeCell ref="E70:E71"/>
    <mergeCell ref="H70:I71"/>
    <mergeCell ref="AU70:AU71"/>
    <mergeCell ref="AV70:AV71"/>
    <mergeCell ref="AW70:AW71"/>
    <mergeCell ref="AX70:AX71"/>
    <mergeCell ref="AY70:AY71"/>
    <mergeCell ref="AZ70:AZ71"/>
    <mergeCell ref="BA70:BA71"/>
    <mergeCell ref="BB70:BB71"/>
    <mergeCell ref="BC70:BC71"/>
    <mergeCell ref="BD70:BD71"/>
    <mergeCell ref="BE70:BE71"/>
    <mergeCell ref="BF70:BF71"/>
    <mergeCell ref="BG70:BG71"/>
    <mergeCell ref="BH70:BH71"/>
    <mergeCell ref="A72:A73"/>
    <mergeCell ref="B72:B73"/>
    <mergeCell ref="C72:C73"/>
    <mergeCell ref="D72:D73"/>
    <mergeCell ref="E72:E73"/>
    <mergeCell ref="H72:I73"/>
    <mergeCell ref="AU72:AU73"/>
    <mergeCell ref="AV72:AV73"/>
    <mergeCell ref="F72:F73"/>
    <mergeCell ref="AW72:AW73"/>
    <mergeCell ref="AX72:AX73"/>
    <mergeCell ref="AY72:AY73"/>
    <mergeCell ref="AZ72:AZ73"/>
    <mergeCell ref="BA72:BA73"/>
    <mergeCell ref="BQ72:BQ73"/>
    <mergeCell ref="BB72:BB73"/>
    <mergeCell ref="BC72:BC73"/>
    <mergeCell ref="BD72:BD73"/>
    <mergeCell ref="BE72:BE73"/>
    <mergeCell ref="BF72:BF73"/>
    <mergeCell ref="BG72:BG73"/>
    <mergeCell ref="Z74:AG75"/>
    <mergeCell ref="BH72:BH73"/>
    <mergeCell ref="BI72:BI73"/>
    <mergeCell ref="BJ72:BL73"/>
    <mergeCell ref="BM72:BN73"/>
    <mergeCell ref="BO72:BP73"/>
    <mergeCell ref="BA74:BB75"/>
    <mergeCell ref="BD74:BD75"/>
    <mergeCell ref="BE74:BE75"/>
    <mergeCell ref="BF74:BF75"/>
    <mergeCell ref="BR72:BR73"/>
    <mergeCell ref="A74:A75"/>
    <mergeCell ref="B74:B75"/>
    <mergeCell ref="C74:C75"/>
    <mergeCell ref="D74:D75"/>
    <mergeCell ref="E74:E75"/>
    <mergeCell ref="H74:H75"/>
    <mergeCell ref="J74:Q75"/>
    <mergeCell ref="R74:Y75"/>
    <mergeCell ref="BC74:BC75"/>
    <mergeCell ref="BI74:BK75"/>
    <mergeCell ref="AH74:AO75"/>
    <mergeCell ref="AP74:AT75"/>
    <mergeCell ref="AU74:AV75"/>
    <mergeCell ref="AW74:AX75"/>
    <mergeCell ref="AY74:AZ75"/>
    <mergeCell ref="BL74:BN75"/>
    <mergeCell ref="J78:Q78"/>
    <mergeCell ref="R78:Y78"/>
    <mergeCell ref="Z78:AG78"/>
    <mergeCell ref="AH78:AO78"/>
    <mergeCell ref="J77:Q77"/>
    <mergeCell ref="R77:Y77"/>
    <mergeCell ref="BG74:BG75"/>
    <mergeCell ref="AP78:AR78"/>
    <mergeCell ref="BH74:BH75"/>
    <mergeCell ref="F7:F8"/>
    <mergeCell ref="F9:F10"/>
    <mergeCell ref="F11:F12"/>
    <mergeCell ref="F23:F24"/>
    <mergeCell ref="F25:F26"/>
    <mergeCell ref="F27:F28"/>
    <mergeCell ref="F13:F14"/>
    <mergeCell ref="F29:F30"/>
    <mergeCell ref="F31:F32"/>
    <mergeCell ref="F33:F34"/>
    <mergeCell ref="F35:F36"/>
    <mergeCell ref="F37:F38"/>
    <mergeCell ref="F46:F47"/>
    <mergeCell ref="F48:F49"/>
    <mergeCell ref="F50:F51"/>
    <mergeCell ref="F52:F53"/>
    <mergeCell ref="F54:F55"/>
    <mergeCell ref="F56:F57"/>
    <mergeCell ref="F58:F59"/>
    <mergeCell ref="D11:D12"/>
    <mergeCell ref="E11:E12"/>
    <mergeCell ref="D48:D49"/>
    <mergeCell ref="E48:E49"/>
    <mergeCell ref="F70:F71"/>
    <mergeCell ref="F74:F75"/>
    <mergeCell ref="F60:F61"/>
    <mergeCell ref="F62:F63"/>
    <mergeCell ref="F64:F65"/>
    <mergeCell ref="F66:F67"/>
  </mergeCells>
  <printOptions horizontalCentered="1" verticalCentered="1"/>
  <pageMargins left="0" right="0" top="0" bottom="0" header="0" footer="0"/>
  <pageSetup horizontalDpi="600" verticalDpi="600" orientation="landscape" paperSize="9" scale="73" r:id="rId1"/>
  <ignoredErrors>
    <ignoredError sqref="I27 I25 I5 I7 I9 I11 I13 I15 I17 I19 I21 I23 I44:I65 I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7" sqref="A7"/>
    </sheetView>
  </sheetViews>
  <sheetFormatPr defaultColWidth="8.8515625" defaultRowHeight="12.75"/>
  <cols>
    <col min="1" max="16384" width="8.8515625" style="1" customWidth="1"/>
  </cols>
  <sheetData>
    <row r="1" spans="2:3" ht="24" customHeight="1">
      <c r="B1" s="35" t="s">
        <v>53</v>
      </c>
      <c r="C1" s="55" t="s">
        <v>54</v>
      </c>
    </row>
    <row r="2" spans="1:3" ht="27" customHeight="1">
      <c r="A2" s="35" t="s">
        <v>55</v>
      </c>
      <c r="B2" s="18">
        <f ca="1">RAND()*5+1</f>
        <v>4.246929949831367</v>
      </c>
      <c r="C2" s="18">
        <f ca="1">RAND()*5+1</f>
        <v>5.236758476431319</v>
      </c>
    </row>
    <row r="3" spans="1:4" ht="27" customHeight="1">
      <c r="A3" s="35"/>
      <c r="B3" s="36"/>
      <c r="C3" s="36"/>
      <c r="D3" s="5"/>
    </row>
    <row r="4" spans="1:3" ht="27" customHeight="1">
      <c r="A4" s="35" t="s">
        <v>14</v>
      </c>
      <c r="B4" s="18">
        <f ca="1">RAND()*5+1</f>
        <v>4.700365525442977</v>
      </c>
      <c r="C4" s="18">
        <f ca="1">RAND()*5+1</f>
        <v>5.310688802498679</v>
      </c>
    </row>
    <row r="6" spans="1:2" ht="12.75">
      <c r="A6" s="1" t="s">
        <v>128</v>
      </c>
      <c r="B6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P40" sqref="P40"/>
    </sheetView>
  </sheetViews>
  <sheetFormatPr defaultColWidth="3.28125" defaultRowHeight="12.75"/>
  <cols>
    <col min="1" max="1" width="20.7109375" style="94" customWidth="1"/>
    <col min="2" max="2" width="6.28125" style="94" customWidth="1"/>
    <col min="3" max="16" width="6.28125" style="80" customWidth="1"/>
    <col min="17" max="36" width="3.28125" style="81" customWidth="1"/>
    <col min="37" max="16384" width="3.28125" style="82" customWidth="1"/>
  </cols>
  <sheetData>
    <row r="1" spans="1:16" ht="19.5">
      <c r="A1" s="74" t="str">
        <f>"GAME"&amp;" "&amp;Scoresheet!H1</f>
        <v>GAME </v>
      </c>
      <c r="B1" s="75" t="s">
        <v>28</v>
      </c>
      <c r="C1" s="75" t="s">
        <v>29</v>
      </c>
      <c r="D1" s="75" t="s">
        <v>30</v>
      </c>
      <c r="E1" s="75" t="s">
        <v>31</v>
      </c>
      <c r="F1" s="75" t="s">
        <v>12</v>
      </c>
      <c r="G1" s="75" t="s">
        <v>64</v>
      </c>
      <c r="H1" s="75" t="s">
        <v>65</v>
      </c>
      <c r="I1" s="75" t="s">
        <v>3</v>
      </c>
      <c r="J1" s="76"/>
      <c r="K1" s="77"/>
      <c r="L1" s="77"/>
      <c r="M1" s="77"/>
      <c r="N1" s="77"/>
      <c r="O1" s="78"/>
      <c r="P1" s="79"/>
    </row>
    <row r="2" spans="1:16" ht="12.75">
      <c r="A2" s="83">
        <f>Scoresheet!H78</f>
        <v>0</v>
      </c>
      <c r="B2" s="84">
        <f>Scoresheet!J78</f>
        <v>0</v>
      </c>
      <c r="C2" s="84">
        <f>Scoresheet!R78</f>
        <v>0</v>
      </c>
      <c r="D2" s="84">
        <f>Scoresheet!Z78</f>
        <v>0</v>
      </c>
      <c r="E2" s="84">
        <f>Scoresheet!AH78</f>
        <v>0</v>
      </c>
      <c r="F2" s="84">
        <f>Scoresheet!AP78</f>
        <v>0</v>
      </c>
      <c r="G2" s="85">
        <f>Scoresheet!AS78</f>
        <v>0</v>
      </c>
      <c r="H2" s="85"/>
      <c r="I2" s="85">
        <f>SUM(B2:H2)</f>
        <v>0</v>
      </c>
      <c r="J2" s="76"/>
      <c r="K2" s="86" t="s">
        <v>66</v>
      </c>
      <c r="L2" s="347">
        <f>Scoresheet!B1</f>
        <v>0</v>
      </c>
      <c r="M2" s="347"/>
      <c r="N2" s="86"/>
      <c r="O2" s="86"/>
      <c r="P2" s="77"/>
    </row>
    <row r="3" spans="1:16" ht="12.75">
      <c r="A3" s="87">
        <f>Scoresheet!H79</f>
        <v>0</v>
      </c>
      <c r="B3" s="88">
        <f>Scoresheet!J79</f>
        <v>0</v>
      </c>
      <c r="C3" s="88">
        <f>Scoresheet!R79</f>
        <v>0</v>
      </c>
      <c r="D3" s="88">
        <f>Scoresheet!Z79</f>
        <v>0</v>
      </c>
      <c r="E3" s="88">
        <f>Scoresheet!AH79</f>
        <v>0</v>
      </c>
      <c r="F3" s="88">
        <f>Scoresheet!AP79</f>
        <v>0</v>
      </c>
      <c r="G3" s="89">
        <f>Scoresheet!AS79</f>
        <v>0</v>
      </c>
      <c r="H3" s="89"/>
      <c r="I3" s="89">
        <f>SUM(B3:H3)</f>
        <v>0</v>
      </c>
      <c r="J3" s="76"/>
      <c r="K3" s="86" t="s">
        <v>67</v>
      </c>
      <c r="L3" s="348">
        <f>Scoresheet!AH1</f>
        <v>0</v>
      </c>
      <c r="M3" s="348"/>
      <c r="N3" s="86"/>
      <c r="O3" s="90"/>
      <c r="P3" s="91"/>
    </row>
    <row r="4" spans="1:15" ht="12.75">
      <c r="A4" s="92"/>
      <c r="B4" s="92"/>
      <c r="C4" s="93"/>
      <c r="D4" s="93"/>
      <c r="E4" s="93"/>
      <c r="F4" s="93"/>
      <c r="G4" s="93"/>
      <c r="H4" s="93"/>
      <c r="O4" s="93"/>
    </row>
    <row r="5" spans="10:12" ht="12.75">
      <c r="J5" s="349" t="s">
        <v>68</v>
      </c>
      <c r="K5" s="349"/>
      <c r="L5" s="349"/>
    </row>
    <row r="6" spans="1:16" ht="13.5" thickBot="1">
      <c r="A6" s="95">
        <f>A2</f>
        <v>0</v>
      </c>
      <c r="B6" s="76" t="s">
        <v>69</v>
      </c>
      <c r="C6" s="76" t="s">
        <v>70</v>
      </c>
      <c r="D6" s="76" t="s">
        <v>71</v>
      </c>
      <c r="E6" s="76" t="s">
        <v>72</v>
      </c>
      <c r="F6" s="76" t="s">
        <v>73</v>
      </c>
      <c r="G6" s="76" t="s">
        <v>74</v>
      </c>
      <c r="H6" s="76" t="s">
        <v>75</v>
      </c>
      <c r="I6" s="76" t="s">
        <v>76</v>
      </c>
      <c r="J6" s="76" t="s">
        <v>77</v>
      </c>
      <c r="K6" s="76" t="s">
        <v>78</v>
      </c>
      <c r="L6" s="76" t="s">
        <v>16</v>
      </c>
      <c r="M6" s="76" t="s">
        <v>45</v>
      </c>
      <c r="N6" s="76" t="s">
        <v>46</v>
      </c>
      <c r="O6" s="76" t="s">
        <v>47</v>
      </c>
      <c r="P6" s="76" t="s">
        <v>36</v>
      </c>
    </row>
    <row r="7" spans="1:16" ht="12.75">
      <c r="A7" s="96">
        <f>Scoresheet!H5</f>
        <v>0</v>
      </c>
      <c r="B7" s="97"/>
      <c r="C7" s="97">
        <f>Scoresheet!BI5</f>
        <v>0</v>
      </c>
      <c r="D7" s="97">
        <f>Scoresheet!BJ5</f>
        <v>0</v>
      </c>
      <c r="E7" s="97">
        <f>Scoresheet!BK5</f>
        <v>0</v>
      </c>
      <c r="F7" s="97">
        <f>Scoresheet!BL5</f>
        <v>0</v>
      </c>
      <c r="G7" s="97">
        <f>Scoresheet!BM5</f>
        <v>0</v>
      </c>
      <c r="H7" s="97">
        <f>Scoresheet!BN5</f>
        <v>0</v>
      </c>
      <c r="I7" s="97">
        <f>Scoresheet!BO5</f>
        <v>0</v>
      </c>
      <c r="J7" s="97">
        <f>Scoresheet!AV5+Scoresheet!AX5+Scoresheet!AZ5+Scoresheet!BB5</f>
        <v>0</v>
      </c>
      <c r="K7" s="97">
        <f>Scoresheet!AU5+Scoresheet!AW5+Scoresheet!AY5+Scoresheet!BA5</f>
        <v>0</v>
      </c>
      <c r="L7" s="97">
        <f aca="true" t="shared" si="0" ref="L7:L18">J7+K7</f>
        <v>0</v>
      </c>
      <c r="M7" s="97">
        <f>Scoresheet!BQ5</f>
        <v>0</v>
      </c>
      <c r="N7" s="97">
        <f>Scoresheet!BG5</f>
        <v>0</v>
      </c>
      <c r="O7" s="97">
        <f>Scoresheet!BH5</f>
        <v>0</v>
      </c>
      <c r="P7" s="97">
        <f aca="true" t="shared" si="1" ref="P7:P18">(D7-F7)*2+F7*3+H7</f>
        <v>0</v>
      </c>
    </row>
    <row r="8" spans="1:16" ht="12.75">
      <c r="A8" s="98">
        <f>Scoresheet!H7</f>
        <v>0</v>
      </c>
      <c r="B8" s="99"/>
      <c r="C8" s="99">
        <f>Scoresheet!BI7</f>
        <v>0</v>
      </c>
      <c r="D8" s="99">
        <f>Scoresheet!BJ7</f>
        <v>0</v>
      </c>
      <c r="E8" s="99">
        <f>Scoresheet!BK7</f>
        <v>0</v>
      </c>
      <c r="F8" s="99">
        <f>Scoresheet!BL7</f>
        <v>0</v>
      </c>
      <c r="G8" s="99">
        <f>Scoresheet!BM7</f>
        <v>0</v>
      </c>
      <c r="H8" s="99">
        <f>Scoresheet!BN7</f>
        <v>0</v>
      </c>
      <c r="I8" s="99">
        <f>Scoresheet!BO7</f>
        <v>0</v>
      </c>
      <c r="J8" s="99">
        <f>Scoresheet!AV7+Scoresheet!AX7+Scoresheet!AZ7+Scoresheet!BB7</f>
        <v>0</v>
      </c>
      <c r="K8" s="99">
        <f>Scoresheet!AU7+Scoresheet!AW7+Scoresheet!AY7+Scoresheet!BA7</f>
        <v>0</v>
      </c>
      <c r="L8" s="99">
        <f t="shared" si="0"/>
        <v>0</v>
      </c>
      <c r="M8" s="99">
        <f>Scoresheet!BQ7</f>
        <v>0</v>
      </c>
      <c r="N8" s="99">
        <f>Scoresheet!BG7</f>
        <v>0</v>
      </c>
      <c r="O8" s="99">
        <f>Scoresheet!BH7</f>
        <v>0</v>
      </c>
      <c r="P8" s="99">
        <f t="shared" si="1"/>
        <v>0</v>
      </c>
    </row>
    <row r="9" spans="1:16" ht="12.75">
      <c r="A9" s="100">
        <f>Scoresheet!H9</f>
        <v>0</v>
      </c>
      <c r="B9" s="101"/>
      <c r="C9" s="101">
        <f>Scoresheet!BI9</f>
        <v>0</v>
      </c>
      <c r="D9" s="101">
        <f>Scoresheet!BJ9</f>
        <v>0</v>
      </c>
      <c r="E9" s="101">
        <f>Scoresheet!BK9</f>
        <v>0</v>
      </c>
      <c r="F9" s="101">
        <f>Scoresheet!BL9</f>
        <v>0</v>
      </c>
      <c r="G9" s="101">
        <f>Scoresheet!BM9</f>
        <v>0</v>
      </c>
      <c r="H9" s="101">
        <f>Scoresheet!BN9</f>
        <v>0</v>
      </c>
      <c r="I9" s="101">
        <f>Scoresheet!BO9</f>
        <v>0</v>
      </c>
      <c r="J9" s="101">
        <f>Scoresheet!AV9+Scoresheet!AX9+Scoresheet!AZ9+Scoresheet!BB9</f>
        <v>0</v>
      </c>
      <c r="K9" s="101">
        <f>Scoresheet!AU9+Scoresheet!AW9+Scoresheet!AY9+Scoresheet!BA9</f>
        <v>0</v>
      </c>
      <c r="L9" s="101">
        <f t="shared" si="0"/>
        <v>0</v>
      </c>
      <c r="M9" s="101">
        <f>Scoresheet!BQ9</f>
        <v>0</v>
      </c>
      <c r="N9" s="101">
        <f>Scoresheet!BG9</f>
        <v>0</v>
      </c>
      <c r="O9" s="101">
        <f>Scoresheet!BH9</f>
        <v>0</v>
      </c>
      <c r="P9" s="101">
        <f t="shared" si="1"/>
        <v>0</v>
      </c>
    </row>
    <row r="10" spans="1:16" ht="12.75">
      <c r="A10" s="98">
        <f>Scoresheet!H11</f>
        <v>0</v>
      </c>
      <c r="B10" s="99"/>
      <c r="C10" s="99">
        <f>Scoresheet!BI11</f>
        <v>0</v>
      </c>
      <c r="D10" s="99">
        <f>Scoresheet!BJ11</f>
        <v>0</v>
      </c>
      <c r="E10" s="99">
        <f>Scoresheet!BK11</f>
        <v>0</v>
      </c>
      <c r="F10" s="99">
        <f>Scoresheet!BL11</f>
        <v>0</v>
      </c>
      <c r="G10" s="99">
        <f>Scoresheet!BM11</f>
        <v>0</v>
      </c>
      <c r="H10" s="99">
        <f>Scoresheet!BN11</f>
        <v>0</v>
      </c>
      <c r="I10" s="99">
        <f>Scoresheet!BO11</f>
        <v>0</v>
      </c>
      <c r="J10" s="99">
        <f>Scoresheet!AV11+Scoresheet!AX11+Scoresheet!AZ11+Scoresheet!BB11</f>
        <v>0</v>
      </c>
      <c r="K10" s="99">
        <f>Scoresheet!AU11+Scoresheet!AW11+Scoresheet!AY11+Scoresheet!BA11</f>
        <v>0</v>
      </c>
      <c r="L10" s="99">
        <f t="shared" si="0"/>
        <v>0</v>
      </c>
      <c r="M10" s="99">
        <f>Scoresheet!BQ11</f>
        <v>0</v>
      </c>
      <c r="N10" s="99">
        <f>Scoresheet!BG11</f>
        <v>0</v>
      </c>
      <c r="O10" s="99">
        <f>Scoresheet!BH11</f>
        <v>0</v>
      </c>
      <c r="P10" s="99">
        <f t="shared" si="1"/>
        <v>0</v>
      </c>
    </row>
    <row r="11" spans="1:16" ht="12.75">
      <c r="A11" s="100">
        <f>Scoresheet!H13</f>
        <v>0</v>
      </c>
      <c r="B11" s="101"/>
      <c r="C11" s="101">
        <f>Scoresheet!BI13</f>
        <v>0</v>
      </c>
      <c r="D11" s="101">
        <f>Scoresheet!BJ13</f>
        <v>0</v>
      </c>
      <c r="E11" s="101">
        <f>Scoresheet!BK13</f>
        <v>0</v>
      </c>
      <c r="F11" s="101">
        <f>Scoresheet!BL13</f>
        <v>0</v>
      </c>
      <c r="G11" s="101">
        <f>Scoresheet!BM13</f>
        <v>0</v>
      </c>
      <c r="H11" s="101">
        <f>Scoresheet!BN13</f>
        <v>0</v>
      </c>
      <c r="I11" s="101">
        <f>Scoresheet!BO13</f>
        <v>0</v>
      </c>
      <c r="J11" s="101">
        <f>Scoresheet!AV13+Scoresheet!AX13+Scoresheet!AZ13+Scoresheet!BB13</f>
        <v>0</v>
      </c>
      <c r="K11" s="101">
        <f>Scoresheet!AU13+Scoresheet!AW13+Scoresheet!AY13+Scoresheet!BA13</f>
        <v>0</v>
      </c>
      <c r="L11" s="101">
        <f t="shared" si="0"/>
        <v>0</v>
      </c>
      <c r="M11" s="101">
        <f>Scoresheet!BQ13</f>
        <v>0</v>
      </c>
      <c r="N11" s="101">
        <f>Scoresheet!BG13</f>
        <v>0</v>
      </c>
      <c r="O11" s="101">
        <f>Scoresheet!BH13</f>
        <v>0</v>
      </c>
      <c r="P11" s="101">
        <f t="shared" si="1"/>
        <v>0</v>
      </c>
    </row>
    <row r="12" spans="1:16" ht="12.75">
      <c r="A12" s="98">
        <f>Scoresheet!H15</f>
        <v>0</v>
      </c>
      <c r="B12" s="99"/>
      <c r="C12" s="99">
        <f>Scoresheet!BI15</f>
        <v>0</v>
      </c>
      <c r="D12" s="99">
        <f>Scoresheet!BJ15</f>
        <v>0</v>
      </c>
      <c r="E12" s="99">
        <f>Scoresheet!BK15</f>
        <v>0</v>
      </c>
      <c r="F12" s="99">
        <f>Scoresheet!BL15</f>
        <v>0</v>
      </c>
      <c r="G12" s="99">
        <f>Scoresheet!BM15</f>
        <v>0</v>
      </c>
      <c r="H12" s="99">
        <f>Scoresheet!BN15</f>
        <v>0</v>
      </c>
      <c r="I12" s="99">
        <f>Scoresheet!BO15</f>
        <v>0</v>
      </c>
      <c r="J12" s="99">
        <f>Scoresheet!AV15+Scoresheet!AX15+Scoresheet!AZ15+Scoresheet!BB15</f>
        <v>0</v>
      </c>
      <c r="K12" s="99">
        <f>Scoresheet!AU15+Scoresheet!AW15+Scoresheet!AY15+Scoresheet!BA15</f>
        <v>0</v>
      </c>
      <c r="L12" s="99">
        <f t="shared" si="0"/>
        <v>0</v>
      </c>
      <c r="M12" s="99">
        <f>Scoresheet!BQ15</f>
        <v>0</v>
      </c>
      <c r="N12" s="99">
        <f>Scoresheet!BG15</f>
        <v>0</v>
      </c>
      <c r="O12" s="99">
        <f>Scoresheet!BH15</f>
        <v>0</v>
      </c>
      <c r="P12" s="99">
        <f t="shared" si="1"/>
        <v>0</v>
      </c>
    </row>
    <row r="13" spans="1:16" ht="12.75">
      <c r="A13" s="100">
        <f>Scoresheet!H17</f>
        <v>0</v>
      </c>
      <c r="B13" s="101"/>
      <c r="C13" s="101">
        <f>Scoresheet!BI17</f>
        <v>0</v>
      </c>
      <c r="D13" s="101">
        <f>Scoresheet!BJ17</f>
        <v>0</v>
      </c>
      <c r="E13" s="101">
        <f>Scoresheet!BK17</f>
        <v>0</v>
      </c>
      <c r="F13" s="101">
        <f>Scoresheet!BL17</f>
        <v>0</v>
      </c>
      <c r="G13" s="101">
        <f>Scoresheet!BM17</f>
        <v>0</v>
      </c>
      <c r="H13" s="101">
        <f>Scoresheet!BN17</f>
        <v>0</v>
      </c>
      <c r="I13" s="101">
        <f>Scoresheet!BO17</f>
        <v>0</v>
      </c>
      <c r="J13" s="101">
        <f>Scoresheet!AV17+Scoresheet!AX17+Scoresheet!AZ17+Scoresheet!BB17</f>
        <v>0</v>
      </c>
      <c r="K13" s="101">
        <f>Scoresheet!AU17+Scoresheet!AW17+Scoresheet!AY17+Scoresheet!BA17</f>
        <v>0</v>
      </c>
      <c r="L13" s="101">
        <f t="shared" si="0"/>
        <v>0</v>
      </c>
      <c r="M13" s="101">
        <f>Scoresheet!BQ17</f>
        <v>0</v>
      </c>
      <c r="N13" s="101">
        <f>Scoresheet!BG17</f>
        <v>0</v>
      </c>
      <c r="O13" s="101">
        <f>Scoresheet!BH17</f>
        <v>0</v>
      </c>
      <c r="P13" s="101">
        <f t="shared" si="1"/>
        <v>0</v>
      </c>
    </row>
    <row r="14" spans="1:16" ht="12.75">
      <c r="A14" s="98">
        <f>Scoresheet!H19</f>
        <v>0</v>
      </c>
      <c r="B14" s="99"/>
      <c r="C14" s="99">
        <f>Scoresheet!BI19</f>
        <v>0</v>
      </c>
      <c r="D14" s="99">
        <f>Scoresheet!BJ19</f>
        <v>0</v>
      </c>
      <c r="E14" s="99">
        <f>Scoresheet!BK19</f>
        <v>0</v>
      </c>
      <c r="F14" s="99">
        <f>Scoresheet!BL19</f>
        <v>0</v>
      </c>
      <c r="G14" s="99">
        <f>Scoresheet!BM19</f>
        <v>0</v>
      </c>
      <c r="H14" s="99">
        <f>Scoresheet!BN19</f>
        <v>0</v>
      </c>
      <c r="I14" s="99">
        <f>Scoresheet!BO19</f>
        <v>0</v>
      </c>
      <c r="J14" s="99">
        <f>Scoresheet!AV19+Scoresheet!AX19+Scoresheet!AZ19+Scoresheet!BB19</f>
        <v>0</v>
      </c>
      <c r="K14" s="99">
        <f>Scoresheet!AU19+Scoresheet!AW19+Scoresheet!AY19+Scoresheet!BA19</f>
        <v>0</v>
      </c>
      <c r="L14" s="99">
        <f t="shared" si="0"/>
        <v>0</v>
      </c>
      <c r="M14" s="99">
        <f>Scoresheet!BQ19</f>
        <v>0</v>
      </c>
      <c r="N14" s="99">
        <f>Scoresheet!BG19</f>
        <v>0</v>
      </c>
      <c r="O14" s="99">
        <f>Scoresheet!BH19</f>
        <v>0</v>
      </c>
      <c r="P14" s="99">
        <f t="shared" si="1"/>
        <v>0</v>
      </c>
    </row>
    <row r="15" spans="1:16" ht="12.75">
      <c r="A15" s="100">
        <f>Scoresheet!H21</f>
        <v>0</v>
      </c>
      <c r="B15" s="101"/>
      <c r="C15" s="101">
        <f>Scoresheet!BI21</f>
        <v>0</v>
      </c>
      <c r="D15" s="101">
        <f>Scoresheet!BJ21</f>
        <v>0</v>
      </c>
      <c r="E15" s="101">
        <f>Scoresheet!BK21</f>
        <v>0</v>
      </c>
      <c r="F15" s="101">
        <f>Scoresheet!BL21</f>
        <v>0</v>
      </c>
      <c r="G15" s="101">
        <f>Scoresheet!BM21</f>
        <v>0</v>
      </c>
      <c r="H15" s="101">
        <f>Scoresheet!BN21</f>
        <v>0</v>
      </c>
      <c r="I15" s="101">
        <f>Scoresheet!BO21</f>
        <v>0</v>
      </c>
      <c r="J15" s="101">
        <f>Scoresheet!AV21+Scoresheet!AX21+Scoresheet!AZ21+Scoresheet!BB21</f>
        <v>0</v>
      </c>
      <c r="K15" s="101">
        <f>Scoresheet!AU21+Scoresheet!AW21+Scoresheet!AY21+Scoresheet!BA21</f>
        <v>0</v>
      </c>
      <c r="L15" s="101">
        <f t="shared" si="0"/>
        <v>0</v>
      </c>
      <c r="M15" s="101">
        <f>Scoresheet!BQ21</f>
        <v>0</v>
      </c>
      <c r="N15" s="101">
        <f>Scoresheet!BG21</f>
        <v>0</v>
      </c>
      <c r="O15" s="101">
        <f>Scoresheet!BH21</f>
        <v>0</v>
      </c>
      <c r="P15" s="101">
        <f t="shared" si="1"/>
        <v>0</v>
      </c>
    </row>
    <row r="16" spans="1:16" ht="12.75">
      <c r="A16" s="98">
        <f>Scoresheet!H23</f>
        <v>0</v>
      </c>
      <c r="B16" s="99"/>
      <c r="C16" s="99">
        <f>Scoresheet!BI23</f>
        <v>0</v>
      </c>
      <c r="D16" s="99">
        <f>Scoresheet!BJ23</f>
        <v>0</v>
      </c>
      <c r="E16" s="99">
        <f>Scoresheet!BK23</f>
        <v>0</v>
      </c>
      <c r="F16" s="99">
        <f>Scoresheet!BL23</f>
        <v>0</v>
      </c>
      <c r="G16" s="99">
        <f>Scoresheet!BM23</f>
        <v>0</v>
      </c>
      <c r="H16" s="99">
        <f>Scoresheet!BN23</f>
        <v>0</v>
      </c>
      <c r="I16" s="99">
        <f>Scoresheet!BO23</f>
        <v>0</v>
      </c>
      <c r="J16" s="99">
        <f>Scoresheet!AV23+Scoresheet!AX23+Scoresheet!AZ23+Scoresheet!BB23</f>
        <v>0</v>
      </c>
      <c r="K16" s="99">
        <f>Scoresheet!AU23+Scoresheet!AW23+Scoresheet!AY23+Scoresheet!BA23</f>
        <v>0</v>
      </c>
      <c r="L16" s="99">
        <f t="shared" si="0"/>
        <v>0</v>
      </c>
      <c r="M16" s="99">
        <f>Scoresheet!BQ23</f>
        <v>0</v>
      </c>
      <c r="N16" s="99">
        <f>Scoresheet!BG23</f>
        <v>0</v>
      </c>
      <c r="O16" s="99">
        <f>Scoresheet!BH23</f>
        <v>0</v>
      </c>
      <c r="P16" s="99">
        <f t="shared" si="1"/>
        <v>0</v>
      </c>
    </row>
    <row r="17" spans="1:16" ht="12.75">
      <c r="A17" s="100">
        <f>Scoresheet!H25</f>
        <v>0</v>
      </c>
      <c r="B17" s="101"/>
      <c r="C17" s="101">
        <f>Scoresheet!BI25</f>
        <v>0</v>
      </c>
      <c r="D17" s="101">
        <f>Scoresheet!BJ25</f>
        <v>0</v>
      </c>
      <c r="E17" s="101">
        <f>Scoresheet!BK25</f>
        <v>0</v>
      </c>
      <c r="F17" s="101">
        <f>Scoresheet!BL25</f>
        <v>0</v>
      </c>
      <c r="G17" s="101">
        <f>Scoresheet!BM25</f>
        <v>0</v>
      </c>
      <c r="H17" s="101">
        <f>Scoresheet!BN25</f>
        <v>0</v>
      </c>
      <c r="I17" s="101">
        <f>Scoresheet!BO25</f>
        <v>0</v>
      </c>
      <c r="J17" s="101">
        <f>Scoresheet!AV25+Scoresheet!AX25+Scoresheet!AZ25+Scoresheet!BB25</f>
        <v>0</v>
      </c>
      <c r="K17" s="101">
        <f>Scoresheet!AU25+Scoresheet!AW25+Scoresheet!AY25+Scoresheet!BA25</f>
        <v>0</v>
      </c>
      <c r="L17" s="101">
        <f t="shared" si="0"/>
        <v>0</v>
      </c>
      <c r="M17" s="101">
        <f>Scoresheet!BQ25</f>
        <v>0</v>
      </c>
      <c r="N17" s="101">
        <f>Scoresheet!BG25</f>
        <v>0</v>
      </c>
      <c r="O17" s="101">
        <f>Scoresheet!BH25</f>
        <v>0</v>
      </c>
      <c r="P17" s="101">
        <f t="shared" si="1"/>
        <v>0</v>
      </c>
    </row>
    <row r="18" spans="1:16" ht="13.5" thickBot="1">
      <c r="A18" s="102">
        <f>Scoresheet!H27</f>
        <v>0</v>
      </c>
      <c r="B18" s="103"/>
      <c r="C18" s="103">
        <f>Scoresheet!BI27</f>
        <v>0</v>
      </c>
      <c r="D18" s="103">
        <f>Scoresheet!BJ27</f>
        <v>0</v>
      </c>
      <c r="E18" s="103">
        <f>Scoresheet!BK27</f>
        <v>0</v>
      </c>
      <c r="F18" s="103">
        <f>Scoresheet!BL27</f>
        <v>0</v>
      </c>
      <c r="G18" s="103">
        <f>Scoresheet!BM27</f>
        <v>0</v>
      </c>
      <c r="H18" s="103">
        <f>Scoresheet!BN27</f>
        <v>0</v>
      </c>
      <c r="I18" s="103">
        <f>Scoresheet!BO27</f>
        <v>0</v>
      </c>
      <c r="J18" s="103">
        <f>Scoresheet!AV27+Scoresheet!AX27+Scoresheet!AZ27+Scoresheet!BB27</f>
        <v>0</v>
      </c>
      <c r="K18" s="103">
        <f>Scoresheet!AU27+Scoresheet!AW27+Scoresheet!AY27+Scoresheet!BA27</f>
        <v>0</v>
      </c>
      <c r="L18" s="103">
        <f t="shared" si="0"/>
        <v>0</v>
      </c>
      <c r="M18" s="103">
        <f>Scoresheet!BQ27</f>
        <v>0</v>
      </c>
      <c r="N18" s="103">
        <f>Scoresheet!BG27</f>
        <v>0</v>
      </c>
      <c r="O18" s="103">
        <f>Scoresheet!BH27</f>
        <v>0</v>
      </c>
      <c r="P18" s="103">
        <f t="shared" si="1"/>
        <v>0</v>
      </c>
    </row>
    <row r="19" spans="1:16" ht="12.75">
      <c r="A19" s="104" t="s">
        <v>5</v>
      </c>
      <c r="B19" s="105"/>
      <c r="C19" s="106">
        <f aca="true" t="shared" si="2" ref="C19:P19">SUM(C7:C18)</f>
        <v>0</v>
      </c>
      <c r="D19" s="106">
        <f t="shared" si="2"/>
        <v>0</v>
      </c>
      <c r="E19" s="106">
        <f t="shared" si="2"/>
        <v>0</v>
      </c>
      <c r="F19" s="106">
        <f t="shared" si="2"/>
        <v>0</v>
      </c>
      <c r="G19" s="106">
        <f t="shared" si="2"/>
        <v>0</v>
      </c>
      <c r="H19" s="106">
        <f t="shared" si="2"/>
        <v>0</v>
      </c>
      <c r="I19" s="106">
        <f t="shared" si="2"/>
        <v>0</v>
      </c>
      <c r="J19" s="106">
        <f t="shared" si="2"/>
        <v>0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</row>
    <row r="20" spans="2:16" ht="12.75">
      <c r="B20" s="92"/>
      <c r="C20" s="107"/>
      <c r="J20" s="110"/>
      <c r="K20" s="111" t="s">
        <v>82</v>
      </c>
      <c r="L20" s="107">
        <f>Scoresheet!BR31</f>
        <v>0</v>
      </c>
      <c r="M20" s="111"/>
      <c r="N20" s="110"/>
      <c r="O20" s="111"/>
      <c r="P20" s="112"/>
    </row>
    <row r="21" spans="1:16" ht="12.75">
      <c r="A21" s="113" t="s">
        <v>86</v>
      </c>
      <c r="B21" s="94">
        <f>Scoresheet!BP31</f>
        <v>0</v>
      </c>
      <c r="C21" s="93"/>
      <c r="D21" s="108" t="s">
        <v>79</v>
      </c>
      <c r="E21" s="109">
        <f>IF(D19=0,0,D19/E19)</f>
        <v>0</v>
      </c>
      <c r="F21" s="108" t="s">
        <v>80</v>
      </c>
      <c r="G21" s="109">
        <f>IF(F19=0,0,F19/G19)</f>
        <v>0</v>
      </c>
      <c r="H21" s="108" t="s">
        <v>81</v>
      </c>
      <c r="I21" s="109">
        <f>IF(H19=0,0,H19/I19)</f>
        <v>0</v>
      </c>
      <c r="J21" s="93"/>
      <c r="K21" s="93"/>
      <c r="L21" s="93"/>
      <c r="M21" s="113"/>
      <c r="N21" s="93"/>
      <c r="O21" s="111" t="s">
        <v>69</v>
      </c>
      <c r="P21" s="107">
        <f>Scoresheet!BK33</f>
        <v>0</v>
      </c>
    </row>
    <row r="22" spans="1:16" ht="12.75">
      <c r="A22" s="113"/>
      <c r="C22" s="93"/>
      <c r="D22" s="108"/>
      <c r="E22" s="109"/>
      <c r="F22" s="108"/>
      <c r="G22" s="109"/>
      <c r="H22" s="108"/>
      <c r="I22" s="109"/>
      <c r="J22" s="93"/>
      <c r="K22" s="93"/>
      <c r="L22" s="93"/>
      <c r="M22" s="113"/>
      <c r="N22" s="93"/>
      <c r="O22" s="111"/>
      <c r="P22" s="107"/>
    </row>
    <row r="23" spans="10:12" ht="12.75">
      <c r="J23" s="349" t="s">
        <v>68</v>
      </c>
      <c r="K23" s="349"/>
      <c r="L23" s="349"/>
    </row>
    <row r="24" spans="1:16" ht="13.5" thickBot="1">
      <c r="A24" s="95">
        <f>A3</f>
        <v>0</v>
      </c>
      <c r="B24" s="76" t="s">
        <v>69</v>
      </c>
      <c r="C24" s="76" t="s">
        <v>70</v>
      </c>
      <c r="D24" s="76" t="s">
        <v>71</v>
      </c>
      <c r="E24" s="76" t="s">
        <v>72</v>
      </c>
      <c r="F24" s="76" t="s">
        <v>73</v>
      </c>
      <c r="G24" s="76" t="s">
        <v>74</v>
      </c>
      <c r="H24" s="76" t="s">
        <v>75</v>
      </c>
      <c r="I24" s="76" t="s">
        <v>76</v>
      </c>
      <c r="J24" s="76" t="s">
        <v>77</v>
      </c>
      <c r="K24" s="76" t="s">
        <v>78</v>
      </c>
      <c r="L24" s="76" t="s">
        <v>16</v>
      </c>
      <c r="M24" s="76" t="s">
        <v>45</v>
      </c>
      <c r="N24" s="76" t="s">
        <v>46</v>
      </c>
      <c r="O24" s="76" t="s">
        <v>47</v>
      </c>
      <c r="P24" s="76" t="s">
        <v>36</v>
      </c>
    </row>
    <row r="25" spans="1:16" ht="12.75">
      <c r="A25" s="96">
        <f>Scoresheet!H42</f>
        <v>0</v>
      </c>
      <c r="B25" s="97"/>
      <c r="C25" s="97">
        <f>Scoresheet!BI42</f>
        <v>0</v>
      </c>
      <c r="D25" s="97">
        <f>Scoresheet!BJ42</f>
        <v>0</v>
      </c>
      <c r="E25" s="97">
        <f>Scoresheet!BK42</f>
        <v>0</v>
      </c>
      <c r="F25" s="97">
        <f>Scoresheet!BL42</f>
        <v>0</v>
      </c>
      <c r="G25" s="97">
        <f>Scoresheet!BM42</f>
        <v>0</v>
      </c>
      <c r="H25" s="97">
        <f>Scoresheet!BN42</f>
        <v>0</v>
      </c>
      <c r="I25" s="97">
        <f>Scoresheet!BO42</f>
        <v>0</v>
      </c>
      <c r="J25" s="97">
        <f>Scoresheet!AV42+Scoresheet!AX42+Scoresheet!AZ42+Scoresheet!BB42</f>
        <v>0</v>
      </c>
      <c r="K25" s="97">
        <f>Scoresheet!AU42+Scoresheet!AW42+Scoresheet!AY42+Scoresheet!BA42</f>
        <v>0</v>
      </c>
      <c r="L25" s="97">
        <f aca="true" t="shared" si="3" ref="L25:L36">J25+K25</f>
        <v>0</v>
      </c>
      <c r="M25" s="97">
        <f>Scoresheet!BQ42</f>
        <v>0</v>
      </c>
      <c r="N25" s="97">
        <f>Scoresheet!BG42</f>
        <v>0</v>
      </c>
      <c r="O25" s="97">
        <f>Scoresheet!BH42</f>
        <v>0</v>
      </c>
      <c r="P25" s="97">
        <f aca="true" t="shared" si="4" ref="P25:P36">(D25-F25)*2+F25*3+H25</f>
        <v>0</v>
      </c>
    </row>
    <row r="26" spans="1:16" ht="12.75">
      <c r="A26" s="98">
        <f>Scoresheet!H44</f>
        <v>0</v>
      </c>
      <c r="B26" s="99"/>
      <c r="C26" s="99">
        <f>Scoresheet!BI44</f>
        <v>0</v>
      </c>
      <c r="D26" s="99">
        <f>Scoresheet!BJ44</f>
        <v>0</v>
      </c>
      <c r="E26" s="99">
        <f>Scoresheet!BK44</f>
        <v>0</v>
      </c>
      <c r="F26" s="99">
        <f>Scoresheet!BL44</f>
        <v>0</v>
      </c>
      <c r="G26" s="99">
        <f>Scoresheet!BM44</f>
        <v>0</v>
      </c>
      <c r="H26" s="99">
        <f>Scoresheet!BN44</f>
        <v>0</v>
      </c>
      <c r="I26" s="99">
        <f>Scoresheet!BO44</f>
        <v>0</v>
      </c>
      <c r="J26" s="99">
        <f>Scoresheet!AV44+Scoresheet!AX44+Scoresheet!AZ44+Scoresheet!BB44</f>
        <v>0</v>
      </c>
      <c r="K26" s="99">
        <f>Scoresheet!AU44+Scoresheet!AW44+Scoresheet!AY44+Scoresheet!BA44</f>
        <v>0</v>
      </c>
      <c r="L26" s="99">
        <f t="shared" si="3"/>
        <v>0</v>
      </c>
      <c r="M26" s="99">
        <f>Scoresheet!BQ44</f>
        <v>0</v>
      </c>
      <c r="N26" s="99">
        <f>Scoresheet!BG44</f>
        <v>0</v>
      </c>
      <c r="O26" s="99">
        <f>Scoresheet!BH44</f>
        <v>0</v>
      </c>
      <c r="P26" s="99">
        <f t="shared" si="4"/>
        <v>0</v>
      </c>
    </row>
    <row r="27" spans="1:16" ht="12.75">
      <c r="A27" s="100">
        <f>Scoresheet!H46</f>
        <v>0</v>
      </c>
      <c r="B27" s="101"/>
      <c r="C27" s="101">
        <f>Scoresheet!BI46</f>
        <v>0</v>
      </c>
      <c r="D27" s="101">
        <f>Scoresheet!BJ46</f>
        <v>0</v>
      </c>
      <c r="E27" s="101">
        <f>Scoresheet!BK46</f>
        <v>0</v>
      </c>
      <c r="F27" s="101">
        <f>Scoresheet!BL46</f>
        <v>0</v>
      </c>
      <c r="G27" s="101">
        <f>Scoresheet!BM46</f>
        <v>0</v>
      </c>
      <c r="H27" s="101">
        <f>Scoresheet!BN46</f>
        <v>0</v>
      </c>
      <c r="I27" s="101">
        <f>Scoresheet!BO46</f>
        <v>0</v>
      </c>
      <c r="J27" s="101">
        <f>Scoresheet!AV46+Scoresheet!AX46+Scoresheet!AZ46+Scoresheet!BB46</f>
        <v>0</v>
      </c>
      <c r="K27" s="101">
        <f>Scoresheet!AU46+Scoresheet!AW46+Scoresheet!AY46+Scoresheet!BA46</f>
        <v>0</v>
      </c>
      <c r="L27" s="101">
        <f t="shared" si="3"/>
        <v>0</v>
      </c>
      <c r="M27" s="101">
        <f>Scoresheet!BQ46</f>
        <v>0</v>
      </c>
      <c r="N27" s="101">
        <f>Scoresheet!BG46</f>
        <v>0</v>
      </c>
      <c r="O27" s="101">
        <f>Scoresheet!BH46</f>
        <v>0</v>
      </c>
      <c r="P27" s="101">
        <f t="shared" si="4"/>
        <v>0</v>
      </c>
    </row>
    <row r="28" spans="1:16" ht="12.75">
      <c r="A28" s="98">
        <f>Scoresheet!H48</f>
        <v>0</v>
      </c>
      <c r="B28" s="99"/>
      <c r="C28" s="99">
        <f>Scoresheet!BI48</f>
        <v>0</v>
      </c>
      <c r="D28" s="99">
        <f>Scoresheet!BJ48</f>
        <v>0</v>
      </c>
      <c r="E28" s="99">
        <f>Scoresheet!BK48</f>
        <v>0</v>
      </c>
      <c r="F28" s="99">
        <f>Scoresheet!BL48</f>
        <v>0</v>
      </c>
      <c r="G28" s="99">
        <f>Scoresheet!BM48</f>
        <v>0</v>
      </c>
      <c r="H28" s="99">
        <f>Scoresheet!BN48</f>
        <v>0</v>
      </c>
      <c r="I28" s="99">
        <f>Scoresheet!BO48</f>
        <v>0</v>
      </c>
      <c r="J28" s="99">
        <f>Scoresheet!AV48+Scoresheet!AX48+Scoresheet!AZ48+Scoresheet!BB48</f>
        <v>0</v>
      </c>
      <c r="K28" s="99">
        <f>Scoresheet!AU48+Scoresheet!AW48+Scoresheet!AY48+Scoresheet!BA48</f>
        <v>0</v>
      </c>
      <c r="L28" s="99">
        <f t="shared" si="3"/>
        <v>0</v>
      </c>
      <c r="M28" s="99">
        <f>Scoresheet!BQ48</f>
        <v>0</v>
      </c>
      <c r="N28" s="99">
        <f>Scoresheet!BG48</f>
        <v>0</v>
      </c>
      <c r="O28" s="99">
        <f>Scoresheet!BH48</f>
        <v>0</v>
      </c>
      <c r="P28" s="99">
        <f t="shared" si="4"/>
        <v>0</v>
      </c>
    </row>
    <row r="29" spans="1:16" ht="12.75">
      <c r="A29" s="100">
        <f>Scoresheet!H50</f>
        <v>0</v>
      </c>
      <c r="B29" s="101"/>
      <c r="C29" s="101">
        <f>Scoresheet!BI50</f>
        <v>0</v>
      </c>
      <c r="D29" s="101">
        <f>Scoresheet!BJ50</f>
        <v>0</v>
      </c>
      <c r="E29" s="101">
        <f>Scoresheet!BK50</f>
        <v>0</v>
      </c>
      <c r="F29" s="101">
        <f>Scoresheet!BL50</f>
        <v>0</v>
      </c>
      <c r="G29" s="101">
        <f>Scoresheet!BM50</f>
        <v>0</v>
      </c>
      <c r="H29" s="101">
        <f>Scoresheet!BN50</f>
        <v>0</v>
      </c>
      <c r="I29" s="101">
        <f>Scoresheet!BO50</f>
        <v>0</v>
      </c>
      <c r="J29" s="101">
        <f>Scoresheet!AV50+Scoresheet!AX50+Scoresheet!AZ50+Scoresheet!BB50</f>
        <v>0</v>
      </c>
      <c r="K29" s="101">
        <f>Scoresheet!AU50+Scoresheet!AW50+Scoresheet!AY50+Scoresheet!BA50</f>
        <v>0</v>
      </c>
      <c r="L29" s="101">
        <f t="shared" si="3"/>
        <v>0</v>
      </c>
      <c r="M29" s="101">
        <f>Scoresheet!BQ50</f>
        <v>0</v>
      </c>
      <c r="N29" s="101">
        <f>Scoresheet!BG50</f>
        <v>0</v>
      </c>
      <c r="O29" s="101">
        <f>Scoresheet!BH50</f>
        <v>0</v>
      </c>
      <c r="P29" s="101">
        <f t="shared" si="4"/>
        <v>0</v>
      </c>
    </row>
    <row r="30" spans="1:16" ht="12.75">
      <c r="A30" s="98">
        <f>Scoresheet!H52</f>
        <v>0</v>
      </c>
      <c r="B30" s="99"/>
      <c r="C30" s="99">
        <f>Scoresheet!BI52</f>
        <v>0</v>
      </c>
      <c r="D30" s="99">
        <f>Scoresheet!BJ52</f>
        <v>0</v>
      </c>
      <c r="E30" s="99">
        <f>Scoresheet!BK52</f>
        <v>0</v>
      </c>
      <c r="F30" s="99">
        <f>Scoresheet!BL52</f>
        <v>0</v>
      </c>
      <c r="G30" s="99">
        <f>Scoresheet!BM52</f>
        <v>0</v>
      </c>
      <c r="H30" s="99">
        <f>Scoresheet!BN52</f>
        <v>0</v>
      </c>
      <c r="I30" s="99">
        <f>Scoresheet!BO52</f>
        <v>0</v>
      </c>
      <c r="J30" s="99">
        <f>Scoresheet!AV52+Scoresheet!AX52+Scoresheet!AZ52+Scoresheet!BB52</f>
        <v>0</v>
      </c>
      <c r="K30" s="99">
        <f>Scoresheet!AU52+Scoresheet!AW52+Scoresheet!AY52+Scoresheet!BA52</f>
        <v>0</v>
      </c>
      <c r="L30" s="99">
        <f t="shared" si="3"/>
        <v>0</v>
      </c>
      <c r="M30" s="99">
        <f>Scoresheet!BQ52</f>
        <v>0</v>
      </c>
      <c r="N30" s="99">
        <f>Scoresheet!BG52</f>
        <v>0</v>
      </c>
      <c r="O30" s="99">
        <f>Scoresheet!BH52</f>
        <v>0</v>
      </c>
      <c r="P30" s="99">
        <f t="shared" si="4"/>
        <v>0</v>
      </c>
    </row>
    <row r="31" spans="1:16" ht="12.75">
      <c r="A31" s="100">
        <f>Scoresheet!H54</f>
        <v>0</v>
      </c>
      <c r="B31" s="101"/>
      <c r="C31" s="101">
        <f>Scoresheet!BI54</f>
        <v>0</v>
      </c>
      <c r="D31" s="101">
        <f>Scoresheet!BJ54</f>
        <v>0</v>
      </c>
      <c r="E31" s="101">
        <f>Scoresheet!BK54</f>
        <v>0</v>
      </c>
      <c r="F31" s="101">
        <f>Scoresheet!BL54</f>
        <v>0</v>
      </c>
      <c r="G31" s="101">
        <f>Scoresheet!BM54</f>
        <v>0</v>
      </c>
      <c r="H31" s="101">
        <f>Scoresheet!BN54</f>
        <v>0</v>
      </c>
      <c r="I31" s="101">
        <f>Scoresheet!BO54</f>
        <v>0</v>
      </c>
      <c r="J31" s="101">
        <f>Scoresheet!AV54+Scoresheet!AX54+Scoresheet!AZ54+Scoresheet!BB54</f>
        <v>0</v>
      </c>
      <c r="K31" s="101">
        <f>Scoresheet!AU54+Scoresheet!AW54+Scoresheet!AY54+Scoresheet!BA54</f>
        <v>0</v>
      </c>
      <c r="L31" s="101">
        <f t="shared" si="3"/>
        <v>0</v>
      </c>
      <c r="M31" s="101">
        <f>Scoresheet!BQ54</f>
        <v>0</v>
      </c>
      <c r="N31" s="101">
        <f>Scoresheet!BG54</f>
        <v>0</v>
      </c>
      <c r="O31" s="101">
        <f>Scoresheet!BH54</f>
        <v>0</v>
      </c>
      <c r="P31" s="101">
        <f t="shared" si="4"/>
        <v>0</v>
      </c>
    </row>
    <row r="32" spans="1:16" ht="12.75">
      <c r="A32" s="98">
        <f>Scoresheet!H56</f>
        <v>0</v>
      </c>
      <c r="B32" s="99"/>
      <c r="C32" s="99">
        <f>Scoresheet!BI56</f>
        <v>0</v>
      </c>
      <c r="D32" s="99">
        <f>Scoresheet!BJ56</f>
        <v>0</v>
      </c>
      <c r="E32" s="99">
        <f>Scoresheet!BK56</f>
        <v>0</v>
      </c>
      <c r="F32" s="99">
        <f>Scoresheet!BL56</f>
        <v>0</v>
      </c>
      <c r="G32" s="99">
        <f>Scoresheet!BM56</f>
        <v>0</v>
      </c>
      <c r="H32" s="99">
        <f>Scoresheet!BN56</f>
        <v>0</v>
      </c>
      <c r="I32" s="99">
        <f>Scoresheet!BO56</f>
        <v>0</v>
      </c>
      <c r="J32" s="99">
        <f>Scoresheet!AV56+Scoresheet!AX56+Scoresheet!AZ56+Scoresheet!BB56</f>
        <v>0</v>
      </c>
      <c r="K32" s="99">
        <f>Scoresheet!AU56+Scoresheet!AW56+Scoresheet!AY56+Scoresheet!BA56</f>
        <v>0</v>
      </c>
      <c r="L32" s="99">
        <f t="shared" si="3"/>
        <v>0</v>
      </c>
      <c r="M32" s="99">
        <f>Scoresheet!BQ56</f>
        <v>0</v>
      </c>
      <c r="N32" s="99">
        <f>Scoresheet!BG56</f>
        <v>0</v>
      </c>
      <c r="O32" s="99">
        <f>Scoresheet!BH56</f>
        <v>0</v>
      </c>
      <c r="P32" s="99">
        <f t="shared" si="4"/>
        <v>0</v>
      </c>
    </row>
    <row r="33" spans="1:16" ht="12.75">
      <c r="A33" s="100">
        <f>Scoresheet!H58</f>
        <v>0</v>
      </c>
      <c r="B33" s="101"/>
      <c r="C33" s="101">
        <f>Scoresheet!BI58</f>
        <v>0</v>
      </c>
      <c r="D33" s="101">
        <f>Scoresheet!BJ58</f>
        <v>0</v>
      </c>
      <c r="E33" s="101">
        <f>Scoresheet!BK58</f>
        <v>0</v>
      </c>
      <c r="F33" s="101">
        <f>Scoresheet!BL58</f>
        <v>0</v>
      </c>
      <c r="G33" s="101">
        <f>Scoresheet!BM58</f>
        <v>0</v>
      </c>
      <c r="H33" s="101">
        <f>Scoresheet!BN58</f>
        <v>0</v>
      </c>
      <c r="I33" s="101">
        <f>Scoresheet!BO58</f>
        <v>0</v>
      </c>
      <c r="J33" s="101">
        <f>Scoresheet!AV58+Scoresheet!AX58+Scoresheet!AZ58+Scoresheet!BB58</f>
        <v>0</v>
      </c>
      <c r="K33" s="101">
        <f>Scoresheet!AU58+Scoresheet!AW58+Scoresheet!AY58+Scoresheet!BA58</f>
        <v>0</v>
      </c>
      <c r="L33" s="101">
        <f t="shared" si="3"/>
        <v>0</v>
      </c>
      <c r="M33" s="101">
        <f>Scoresheet!BQ58</f>
        <v>0</v>
      </c>
      <c r="N33" s="101">
        <f>Scoresheet!BG58</f>
        <v>0</v>
      </c>
      <c r="O33" s="101">
        <f>Scoresheet!BH58</f>
        <v>0</v>
      </c>
      <c r="P33" s="101">
        <f t="shared" si="4"/>
        <v>0</v>
      </c>
    </row>
    <row r="34" spans="1:16" ht="12.75">
      <c r="A34" s="98">
        <f>Scoresheet!H60</f>
        <v>0</v>
      </c>
      <c r="B34" s="99"/>
      <c r="C34" s="99">
        <f>Scoresheet!BI60</f>
        <v>0</v>
      </c>
      <c r="D34" s="99">
        <f>Scoresheet!BJ60</f>
        <v>0</v>
      </c>
      <c r="E34" s="99">
        <f>Scoresheet!BK60</f>
        <v>0</v>
      </c>
      <c r="F34" s="99">
        <f>Scoresheet!BL60</f>
        <v>0</v>
      </c>
      <c r="G34" s="99">
        <f>Scoresheet!BM60</f>
        <v>0</v>
      </c>
      <c r="H34" s="99">
        <f>Scoresheet!BN60</f>
        <v>0</v>
      </c>
      <c r="I34" s="99">
        <f>Scoresheet!BO60</f>
        <v>0</v>
      </c>
      <c r="J34" s="99">
        <f>Scoresheet!AV60+Scoresheet!AX60+Scoresheet!AZ60+Scoresheet!BB60</f>
        <v>0</v>
      </c>
      <c r="K34" s="99">
        <f>Scoresheet!AU60+Scoresheet!AW60+Scoresheet!AY60+Scoresheet!BA60</f>
        <v>0</v>
      </c>
      <c r="L34" s="99">
        <f t="shared" si="3"/>
        <v>0</v>
      </c>
      <c r="M34" s="99">
        <f>Scoresheet!BQ60</f>
        <v>0</v>
      </c>
      <c r="N34" s="99">
        <f>Scoresheet!BG60</f>
        <v>0</v>
      </c>
      <c r="O34" s="99">
        <f>Scoresheet!BH60</f>
        <v>0</v>
      </c>
      <c r="P34" s="99">
        <f t="shared" si="4"/>
        <v>0</v>
      </c>
    </row>
    <row r="35" spans="1:16" ht="12.75">
      <c r="A35" s="100">
        <f>Scoresheet!H62</f>
        <v>0</v>
      </c>
      <c r="B35" s="101"/>
      <c r="C35" s="101">
        <f>Scoresheet!BI62</f>
        <v>0</v>
      </c>
      <c r="D35" s="101">
        <f>Scoresheet!BJ62</f>
        <v>0</v>
      </c>
      <c r="E35" s="101">
        <f>Scoresheet!BK62</f>
        <v>0</v>
      </c>
      <c r="F35" s="101">
        <f>Scoresheet!BL62</f>
        <v>0</v>
      </c>
      <c r="G35" s="101">
        <f>Scoresheet!BM62</f>
        <v>0</v>
      </c>
      <c r="H35" s="101">
        <f>Scoresheet!BN62</f>
        <v>0</v>
      </c>
      <c r="I35" s="101">
        <f>Scoresheet!BO62</f>
        <v>0</v>
      </c>
      <c r="J35" s="101">
        <f>Scoresheet!AV62+Scoresheet!AX62+Scoresheet!AZ62+Scoresheet!BB62</f>
        <v>0</v>
      </c>
      <c r="K35" s="101">
        <f>Scoresheet!AU62+Scoresheet!AW62+Scoresheet!AY62+Scoresheet!BA62</f>
        <v>0</v>
      </c>
      <c r="L35" s="101">
        <f t="shared" si="3"/>
        <v>0</v>
      </c>
      <c r="M35" s="101">
        <f>Scoresheet!BQ62</f>
        <v>0</v>
      </c>
      <c r="N35" s="101">
        <f>Scoresheet!BG62</f>
        <v>0</v>
      </c>
      <c r="O35" s="101">
        <f>Scoresheet!BH62</f>
        <v>0</v>
      </c>
      <c r="P35" s="101">
        <f t="shared" si="4"/>
        <v>0</v>
      </c>
    </row>
    <row r="36" spans="1:16" ht="13.5" thickBot="1">
      <c r="A36" s="102">
        <f>Scoresheet!H64</f>
        <v>0</v>
      </c>
      <c r="B36" s="103"/>
      <c r="C36" s="103">
        <f>Scoresheet!BI64</f>
        <v>0</v>
      </c>
      <c r="D36" s="103">
        <f>Scoresheet!BJ64</f>
        <v>0</v>
      </c>
      <c r="E36" s="103">
        <f>Scoresheet!BK64</f>
        <v>0</v>
      </c>
      <c r="F36" s="103">
        <f>Scoresheet!BL64</f>
        <v>0</v>
      </c>
      <c r="G36" s="103">
        <f>Scoresheet!BM64</f>
        <v>0</v>
      </c>
      <c r="H36" s="103">
        <f>Scoresheet!BN64</f>
        <v>0</v>
      </c>
      <c r="I36" s="103">
        <f>Scoresheet!BO64</f>
        <v>0</v>
      </c>
      <c r="J36" s="103">
        <f>Scoresheet!AV64+Scoresheet!AX64+Scoresheet!AZ64+Scoresheet!BB64</f>
        <v>0</v>
      </c>
      <c r="K36" s="103">
        <f>Scoresheet!AU64+Scoresheet!AW64+Scoresheet!AY64+Scoresheet!BA64</f>
        <v>0</v>
      </c>
      <c r="L36" s="103">
        <f t="shared" si="3"/>
        <v>0</v>
      </c>
      <c r="M36" s="103">
        <f>Scoresheet!BQ64</f>
        <v>0</v>
      </c>
      <c r="N36" s="103">
        <f>Scoresheet!BG64</f>
        <v>0</v>
      </c>
      <c r="O36" s="103">
        <f>Scoresheet!BH64</f>
        <v>0</v>
      </c>
      <c r="P36" s="103">
        <f t="shared" si="4"/>
        <v>0</v>
      </c>
    </row>
    <row r="37" spans="1:16" ht="12.75">
      <c r="A37" s="104" t="s">
        <v>5</v>
      </c>
      <c r="B37" s="105"/>
      <c r="C37" s="106">
        <f aca="true" t="shared" si="5" ref="C37:P37">SUM(C25:C36)</f>
        <v>0</v>
      </c>
      <c r="D37" s="106">
        <f t="shared" si="5"/>
        <v>0</v>
      </c>
      <c r="E37" s="106">
        <f t="shared" si="5"/>
        <v>0</v>
      </c>
      <c r="F37" s="106">
        <f t="shared" si="5"/>
        <v>0</v>
      </c>
      <c r="G37" s="106">
        <f t="shared" si="5"/>
        <v>0</v>
      </c>
      <c r="H37" s="106">
        <f t="shared" si="5"/>
        <v>0</v>
      </c>
      <c r="I37" s="106">
        <f t="shared" si="5"/>
        <v>0</v>
      </c>
      <c r="J37" s="106">
        <f t="shared" si="5"/>
        <v>0</v>
      </c>
      <c r="K37" s="106">
        <f t="shared" si="5"/>
        <v>0</v>
      </c>
      <c r="L37" s="106">
        <f t="shared" si="5"/>
        <v>0</v>
      </c>
      <c r="M37" s="106">
        <f t="shared" si="5"/>
        <v>0</v>
      </c>
      <c r="N37" s="106">
        <f t="shared" si="5"/>
        <v>0</v>
      </c>
      <c r="O37" s="106">
        <f t="shared" si="5"/>
        <v>0</v>
      </c>
      <c r="P37" s="106">
        <f t="shared" si="5"/>
        <v>0</v>
      </c>
    </row>
    <row r="38" spans="2:16" ht="12.75">
      <c r="B38" s="110"/>
      <c r="C38" s="107"/>
      <c r="J38" s="110"/>
      <c r="K38" s="111" t="s">
        <v>82</v>
      </c>
      <c r="L38" s="107">
        <f>Scoresheet!BR68</f>
        <v>0</v>
      </c>
      <c r="M38" s="111"/>
      <c r="N38" s="110"/>
      <c r="O38" s="111"/>
      <c r="P38" s="112"/>
    </row>
    <row r="39" spans="1:16" ht="12.75">
      <c r="A39" s="113" t="s">
        <v>86</v>
      </c>
      <c r="B39" s="112">
        <f>Scoresheet!BP68</f>
        <v>0</v>
      </c>
      <c r="C39" s="93"/>
      <c r="D39" s="108" t="s">
        <v>79</v>
      </c>
      <c r="E39" s="109">
        <f>IF(D37=0,0,D37/E37)</f>
        <v>0</v>
      </c>
      <c r="F39" s="108" t="s">
        <v>80</v>
      </c>
      <c r="G39" s="109">
        <f>IF(F37=0,0,F37/G37)</f>
        <v>0</v>
      </c>
      <c r="H39" s="108" t="s">
        <v>81</v>
      </c>
      <c r="I39" s="109">
        <f>IF(H37=0,0,H37/I37)</f>
        <v>0</v>
      </c>
      <c r="J39" s="92"/>
      <c r="K39" s="92"/>
      <c r="L39" s="93"/>
      <c r="M39" s="113"/>
      <c r="N39" s="92"/>
      <c r="O39" s="111" t="s">
        <v>69</v>
      </c>
      <c r="P39" s="107">
        <f>Scoresheet!BK70</f>
        <v>0</v>
      </c>
    </row>
    <row r="40" spans="1:16" ht="12.75">
      <c r="A40" s="82"/>
      <c r="B40" s="82"/>
      <c r="C40" s="93"/>
      <c r="D40" s="114"/>
      <c r="E40" s="115"/>
      <c r="F40" s="114"/>
      <c r="G40" s="115"/>
      <c r="H40" s="114"/>
      <c r="I40" s="115"/>
      <c r="J40" s="92"/>
      <c r="K40" s="92"/>
      <c r="L40" s="93"/>
      <c r="M40" s="113"/>
      <c r="N40" s="92"/>
      <c r="O40" s="111"/>
      <c r="P40" s="107"/>
    </row>
    <row r="41" spans="1:16" ht="12.75">
      <c r="A41" s="92"/>
      <c r="B41" s="92"/>
      <c r="C41" s="93"/>
      <c r="D41" s="114"/>
      <c r="E41" s="115"/>
      <c r="F41" s="114"/>
      <c r="G41" s="115"/>
      <c r="H41" s="114"/>
      <c r="I41" s="115"/>
      <c r="J41" s="92"/>
      <c r="K41" s="92"/>
      <c r="L41" s="93"/>
      <c r="M41" s="113"/>
      <c r="N41" s="92"/>
      <c r="O41" s="111"/>
      <c r="P41" s="107"/>
    </row>
    <row r="42" spans="1:16" ht="12.75">
      <c r="A42" s="94" t="s">
        <v>85</v>
      </c>
      <c r="B42" s="116"/>
      <c r="C42" s="93"/>
      <c r="D42" s="114"/>
      <c r="E42" s="115"/>
      <c r="F42" s="114"/>
      <c r="G42" s="115"/>
      <c r="H42" s="114"/>
      <c r="I42" s="115"/>
      <c r="J42" s="92"/>
      <c r="K42" s="92"/>
      <c r="L42" s="93"/>
      <c r="M42" s="93"/>
      <c r="N42" s="92"/>
      <c r="O42" s="93" t="s">
        <v>83</v>
      </c>
      <c r="P42" s="93">
        <f>(E37-D37+I37-H37)+(E19-D19+I19-H19)</f>
        <v>0</v>
      </c>
    </row>
    <row r="43" spans="1:16" ht="12.75">
      <c r="A43" s="94" t="s">
        <v>84</v>
      </c>
      <c r="C43" s="93"/>
      <c r="D43" s="114"/>
      <c r="E43" s="115"/>
      <c r="F43" s="114"/>
      <c r="G43" s="115"/>
      <c r="H43" s="114"/>
      <c r="M43" s="93"/>
      <c r="N43" s="92"/>
      <c r="O43" s="93" t="s">
        <v>44</v>
      </c>
      <c r="P43" s="93">
        <f>L19+L37+L20+L38</f>
        <v>0</v>
      </c>
    </row>
    <row r="44" spans="2:16" ht="12.75">
      <c r="B44" s="116"/>
      <c r="O44" s="117"/>
      <c r="P44" s="117"/>
    </row>
    <row r="45" spans="1:16" ht="13.5" thickBot="1">
      <c r="A45" s="118"/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</row>
    <row r="46" ht="13.5" thickTop="1"/>
  </sheetData>
  <sheetProtection/>
  <mergeCells count="4">
    <mergeCell ref="L2:M2"/>
    <mergeCell ref="L3:M3"/>
    <mergeCell ref="J5:L5"/>
    <mergeCell ref="J23:L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LUGANO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mwalter</dc:creator>
  <cp:keywords/>
  <dc:description/>
  <cp:lastModifiedBy>Sonia</cp:lastModifiedBy>
  <cp:lastPrinted>2011-07-08T15:25:03Z</cp:lastPrinted>
  <dcterms:created xsi:type="dcterms:W3CDTF">2007-04-03T09:37:20Z</dcterms:created>
  <dcterms:modified xsi:type="dcterms:W3CDTF">2011-10-08T13:07:15Z</dcterms:modified>
  <cp:category/>
  <cp:version/>
  <cp:contentType/>
  <cp:contentStatus/>
</cp:coreProperties>
</file>